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Reports\OF2019-1\Appendices\__Appendix 5\"/>
    </mc:Choice>
  </mc:AlternateContent>
  <bookViews>
    <workbookView xWindow="-15" yWindow="6375" windowWidth="5625" windowHeight="2295"/>
  </bookViews>
  <sheets>
    <sheet name="Table 16" sheetId="20" r:id="rId1"/>
  </sheets>
  <definedNames>
    <definedName name="_xlnm.Print_Titles" localSheetId="0">'Table 16'!$A:$A,'Table 16'!#REF!</definedName>
  </definedNames>
  <calcPr calcId="162913"/>
</workbook>
</file>

<file path=xl/calcChain.xml><?xml version="1.0" encoding="utf-8"?>
<calcChain xmlns="http://schemas.openxmlformats.org/spreadsheetml/2006/main">
  <c r="V65" i="20" l="1"/>
  <c r="W65" i="20"/>
  <c r="X65" i="20"/>
  <c r="Y65" i="20"/>
  <c r="Z65" i="20"/>
  <c r="AA65" i="20"/>
  <c r="V66" i="20"/>
  <c r="W66" i="20"/>
  <c r="X66" i="20"/>
  <c r="Y66" i="20"/>
  <c r="Z66" i="20"/>
  <c r="AA66" i="20"/>
  <c r="AA64" i="20"/>
  <c r="Z64" i="20"/>
  <c r="Y64" i="20"/>
  <c r="X64" i="20"/>
  <c r="W64" i="20"/>
  <c r="V64" i="20"/>
  <c r="AA63" i="20"/>
  <c r="Z63" i="20"/>
  <c r="Y63" i="20"/>
  <c r="X63" i="20"/>
  <c r="W63" i="20"/>
  <c r="V63" i="20"/>
  <c r="AA62" i="20"/>
  <c r="Z62" i="20"/>
  <c r="Y62" i="20"/>
  <c r="X62" i="20"/>
  <c r="W62" i="20"/>
  <c r="V62" i="20"/>
  <c r="AA61" i="20"/>
  <c r="Z61" i="20"/>
  <c r="Y61" i="20"/>
  <c r="X61" i="20"/>
  <c r="W61" i="20"/>
  <c r="V61" i="20"/>
  <c r="AA60" i="20"/>
  <c r="Z60" i="20"/>
  <c r="Y60" i="20"/>
  <c r="X60" i="20"/>
  <c r="W60" i="20"/>
  <c r="V60" i="20"/>
  <c r="AA59" i="20"/>
  <c r="Z59" i="20"/>
  <c r="Y59" i="20"/>
  <c r="X59" i="20"/>
  <c r="W59" i="20"/>
  <c r="V59" i="20"/>
  <c r="AA58" i="20"/>
  <c r="Z58" i="20"/>
  <c r="Y58" i="20"/>
  <c r="X58" i="20"/>
  <c r="W58" i="20"/>
  <c r="V58" i="20"/>
  <c r="AA57" i="20"/>
  <c r="Z57" i="20"/>
  <c r="Y57" i="20"/>
  <c r="X57" i="20"/>
  <c r="W57" i="20"/>
  <c r="V57" i="20"/>
  <c r="AA56" i="20"/>
  <c r="Z56" i="20"/>
  <c r="Y56" i="20"/>
  <c r="X56" i="20"/>
  <c r="W56" i="20"/>
  <c r="V56" i="20"/>
  <c r="AA55" i="20"/>
  <c r="Z55" i="20"/>
  <c r="Y55" i="20"/>
  <c r="X55" i="20"/>
  <c r="W55" i="20"/>
  <c r="V55" i="20"/>
  <c r="AA54" i="20"/>
  <c r="Z54" i="20"/>
  <c r="Y54" i="20"/>
  <c r="X54" i="20"/>
  <c r="W54" i="20"/>
  <c r="V54" i="20"/>
  <c r="AA53" i="20"/>
  <c r="Z53" i="20"/>
  <c r="Y53" i="20"/>
  <c r="X53" i="20"/>
  <c r="W53" i="20"/>
  <c r="V53" i="20"/>
  <c r="AA52" i="20"/>
  <c r="Z52" i="20"/>
  <c r="Y52" i="20"/>
  <c r="X52" i="20"/>
  <c r="W52" i="20"/>
  <c r="V52" i="20"/>
  <c r="AA51" i="20"/>
  <c r="Z51" i="20"/>
  <c r="Y51" i="20"/>
  <c r="X51" i="20"/>
  <c r="W51" i="20"/>
  <c r="V51" i="20"/>
  <c r="AA50" i="20"/>
  <c r="Z50" i="20"/>
  <c r="Y50" i="20"/>
  <c r="X50" i="20"/>
  <c r="W50" i="20"/>
  <c r="V50" i="20"/>
  <c r="AA49" i="20"/>
  <c r="Z49" i="20"/>
  <c r="Y49" i="20"/>
  <c r="X49" i="20"/>
  <c r="W49" i="20"/>
  <c r="V49" i="20"/>
  <c r="AA48" i="20"/>
  <c r="Z48" i="20"/>
  <c r="Y48" i="20"/>
  <c r="X48" i="20"/>
  <c r="W48" i="20"/>
  <c r="V48" i="20"/>
  <c r="AA47" i="20"/>
  <c r="Z47" i="20"/>
  <c r="Y47" i="20"/>
  <c r="X47" i="20"/>
  <c r="W47" i="20"/>
  <c r="V47" i="20"/>
  <c r="AA46" i="20"/>
  <c r="Z46" i="20"/>
  <c r="Y46" i="20"/>
  <c r="X46" i="20"/>
  <c r="W46" i="20"/>
  <c r="V46" i="20"/>
  <c r="AA45" i="20"/>
  <c r="Z45" i="20"/>
  <c r="Y45" i="20"/>
  <c r="X45" i="20"/>
  <c r="W45" i="20"/>
  <c r="V45" i="20"/>
  <c r="AA44" i="20"/>
  <c r="Z44" i="20"/>
  <c r="Y44" i="20"/>
  <c r="X44" i="20"/>
  <c r="W44" i="20"/>
  <c r="V44" i="20"/>
  <c r="AA43" i="20"/>
  <c r="Z43" i="20"/>
  <c r="Y43" i="20"/>
  <c r="X43" i="20"/>
  <c r="W43" i="20"/>
  <c r="V43" i="20"/>
  <c r="AA42" i="20"/>
  <c r="Z42" i="20"/>
  <c r="Y42" i="20"/>
  <c r="X42" i="20"/>
  <c r="W42" i="20"/>
  <c r="V42" i="20"/>
  <c r="AA41" i="20"/>
  <c r="Z41" i="20"/>
  <c r="Y41" i="20"/>
  <c r="X41" i="20"/>
  <c r="W41" i="20"/>
  <c r="V41" i="20"/>
  <c r="AA40" i="20"/>
  <c r="Z40" i="20"/>
  <c r="Y40" i="20"/>
  <c r="X40" i="20"/>
  <c r="W40" i="20"/>
  <c r="V40" i="20"/>
  <c r="AA39" i="20"/>
  <c r="Z39" i="20"/>
  <c r="Y39" i="20"/>
  <c r="X39" i="20"/>
  <c r="W39" i="20"/>
  <c r="V39" i="20"/>
  <c r="AA38" i="20"/>
  <c r="Z38" i="20"/>
  <c r="Y38" i="20"/>
  <c r="X38" i="20"/>
  <c r="W38" i="20"/>
  <c r="V38" i="20"/>
  <c r="AA37" i="20"/>
  <c r="Z37" i="20"/>
  <c r="Y37" i="20"/>
  <c r="X37" i="20"/>
  <c r="W37" i="20"/>
  <c r="V37" i="20"/>
  <c r="AA36" i="20"/>
  <c r="Z36" i="20"/>
  <c r="Y36" i="20"/>
  <c r="X36" i="20"/>
  <c r="W36" i="20"/>
  <c r="V36" i="20"/>
  <c r="AA35" i="20"/>
  <c r="Z35" i="20"/>
  <c r="Y35" i="20"/>
  <c r="X35" i="20"/>
  <c r="W35" i="20"/>
  <c r="V35" i="20"/>
  <c r="AA34" i="20"/>
  <c r="Z34" i="20"/>
  <c r="Y34" i="20"/>
  <c r="X34" i="20"/>
  <c r="W34" i="20"/>
  <c r="V34" i="20"/>
  <c r="AA33" i="20"/>
  <c r="Z33" i="20"/>
  <c r="Y33" i="20"/>
  <c r="X33" i="20"/>
  <c r="W33" i="20"/>
  <c r="V33" i="20"/>
  <c r="AA32" i="20"/>
  <c r="Z32" i="20"/>
  <c r="Y32" i="20"/>
  <c r="X32" i="20"/>
  <c r="W32" i="20"/>
  <c r="V32" i="20"/>
  <c r="AA31" i="20"/>
  <c r="Z31" i="20"/>
  <c r="Y31" i="20"/>
  <c r="X31" i="20"/>
  <c r="W31" i="20"/>
  <c r="V31" i="20"/>
  <c r="AA30" i="20"/>
  <c r="Z30" i="20"/>
  <c r="Y30" i="20"/>
  <c r="X30" i="20"/>
  <c r="W30" i="20"/>
  <c r="V30" i="20"/>
  <c r="AA29" i="20"/>
  <c r="Z29" i="20"/>
  <c r="Y29" i="20"/>
  <c r="X29" i="20"/>
  <c r="W29" i="20"/>
  <c r="V29" i="20"/>
  <c r="AA28" i="20"/>
  <c r="Z28" i="20"/>
  <c r="Y28" i="20"/>
  <c r="X28" i="20"/>
  <c r="W28" i="20"/>
  <c r="V28" i="20"/>
  <c r="AA27" i="20"/>
  <c r="Z27" i="20"/>
  <c r="Y27" i="20"/>
  <c r="X27" i="20"/>
  <c r="W27" i="20"/>
  <c r="V27" i="20"/>
  <c r="AA26" i="20"/>
  <c r="Z26" i="20"/>
  <c r="Y26" i="20"/>
  <c r="X26" i="20"/>
  <c r="W26" i="20"/>
  <c r="V26" i="20"/>
  <c r="AA25" i="20"/>
  <c r="Z25" i="20"/>
  <c r="Y25" i="20"/>
  <c r="X25" i="20"/>
  <c r="W25" i="20"/>
  <c r="V25" i="20"/>
  <c r="AA24" i="20"/>
  <c r="Z24" i="20"/>
  <c r="Y24" i="20"/>
  <c r="X24" i="20"/>
  <c r="W24" i="20"/>
  <c r="V24" i="20"/>
  <c r="AA23" i="20"/>
  <c r="Z23" i="20"/>
  <c r="Y23" i="20"/>
  <c r="X23" i="20"/>
  <c r="W23" i="20"/>
  <c r="V23" i="20"/>
  <c r="AA22" i="20"/>
  <c r="Z22" i="20"/>
  <c r="Y22" i="20"/>
  <c r="X22" i="20"/>
  <c r="W22" i="20"/>
  <c r="V22" i="20"/>
  <c r="AA21" i="20"/>
  <c r="Z21" i="20"/>
  <c r="Y21" i="20"/>
  <c r="X21" i="20"/>
  <c r="W21" i="20"/>
  <c r="V21" i="20"/>
  <c r="AA20" i="20"/>
  <c r="Z20" i="20"/>
  <c r="Y20" i="20"/>
  <c r="X20" i="20"/>
  <c r="W20" i="20"/>
  <c r="V20" i="20"/>
  <c r="AA19" i="20"/>
  <c r="Z19" i="20"/>
  <c r="Y19" i="20"/>
  <c r="X19" i="20"/>
  <c r="W19" i="20"/>
  <c r="V19" i="20"/>
  <c r="AA18" i="20"/>
  <c r="Z18" i="20"/>
  <c r="Y18" i="20"/>
  <c r="X18" i="20"/>
  <c r="W18" i="20"/>
  <c r="V18" i="20"/>
  <c r="AA17" i="20"/>
  <c r="Z17" i="20"/>
  <c r="Y17" i="20"/>
  <c r="X17" i="20"/>
  <c r="W17" i="20"/>
  <c r="V17" i="20"/>
  <c r="AA16" i="20"/>
  <c r="Z16" i="20"/>
  <c r="Y16" i="20"/>
  <c r="X16" i="20"/>
  <c r="W16" i="20"/>
  <c r="V16" i="20"/>
  <c r="AA15" i="20"/>
  <c r="Z15" i="20"/>
  <c r="Y15" i="20"/>
  <c r="X15" i="20"/>
  <c r="W15" i="20"/>
  <c r="V15" i="20"/>
  <c r="AA14" i="20"/>
  <c r="Z14" i="20"/>
  <c r="Y14" i="20"/>
  <c r="X14" i="20"/>
  <c r="W14" i="20"/>
  <c r="V14" i="20"/>
  <c r="AA13" i="20"/>
  <c r="Z13" i="20"/>
  <c r="Y13" i="20"/>
  <c r="X13" i="20"/>
  <c r="W13" i="20"/>
  <c r="V13" i="20"/>
  <c r="AA12" i="20"/>
  <c r="Z12" i="20"/>
  <c r="Y12" i="20"/>
  <c r="X12" i="20"/>
  <c r="W12" i="20"/>
  <c r="V12" i="20"/>
  <c r="AA11" i="20"/>
  <c r="Z11" i="20"/>
  <c r="Y11" i="20"/>
  <c r="X11" i="20"/>
  <c r="W11" i="20"/>
  <c r="V11" i="20"/>
  <c r="AA10" i="20"/>
  <c r="Z10" i="20"/>
  <c r="Y10" i="20"/>
  <c r="X10" i="20"/>
  <c r="W10" i="20"/>
  <c r="V10" i="20"/>
  <c r="AA9" i="20"/>
  <c r="Z9" i="20"/>
  <c r="Y9" i="20"/>
  <c r="X9" i="20"/>
  <c r="W9" i="20"/>
  <c r="V9" i="20"/>
  <c r="AA8" i="20"/>
  <c r="Z8" i="20"/>
  <c r="Y8" i="20"/>
  <c r="X8" i="20"/>
  <c r="W8" i="20"/>
  <c r="V8" i="20"/>
  <c r="AA7" i="20"/>
  <c r="Z7" i="20"/>
  <c r="Y7" i="20"/>
  <c r="X7" i="20"/>
  <c r="W7" i="20"/>
  <c r="V7" i="20"/>
  <c r="AA6" i="20"/>
  <c r="Z6" i="20"/>
  <c r="Y6" i="20"/>
  <c r="X6" i="20"/>
  <c r="W6" i="20"/>
  <c r="V6" i="20"/>
  <c r="AA5" i="20"/>
  <c r="Z5" i="20"/>
  <c r="Y5" i="20"/>
  <c r="X5" i="20"/>
  <c r="W5" i="20"/>
  <c r="V5" i="20"/>
  <c r="AA4" i="20"/>
  <c r="Z4" i="20"/>
  <c r="Y4" i="20"/>
  <c r="X4" i="20"/>
  <c r="W4" i="20"/>
  <c r="V4" i="20"/>
</calcChain>
</file>

<file path=xl/sharedStrings.xml><?xml version="1.0" encoding="utf-8"?>
<sst xmlns="http://schemas.openxmlformats.org/spreadsheetml/2006/main" count="154" uniqueCount="93">
  <si>
    <t>Material</t>
  </si>
  <si>
    <t>Chert</t>
  </si>
  <si>
    <t>Quartz</t>
  </si>
  <si>
    <t>Greenstone</t>
  </si>
  <si>
    <t>Gravel</t>
  </si>
  <si>
    <t>15112TH012B01</t>
  </si>
  <si>
    <t>Ironstone</t>
  </si>
  <si>
    <t>15112TH020A01</t>
  </si>
  <si>
    <t>15112TH051A01</t>
  </si>
  <si>
    <t>Till</t>
  </si>
  <si>
    <t>15112TH069B03</t>
  </si>
  <si>
    <t>15112TH097C01</t>
  </si>
  <si>
    <t>15112TH084A01</t>
  </si>
  <si>
    <t>Granitoid</t>
  </si>
  <si>
    <t>15112TH097D02</t>
  </si>
  <si>
    <t>Quartzite</t>
  </si>
  <si>
    <t>15112TH041A01</t>
  </si>
  <si>
    <t>15112TH151A01</t>
  </si>
  <si>
    <t>15112TH119C01</t>
  </si>
  <si>
    <t>15112TH118C01</t>
  </si>
  <si>
    <t>15112TH118B03</t>
  </si>
  <si>
    <t>Other</t>
  </si>
  <si>
    <t>15112TH118B02</t>
  </si>
  <si>
    <t>15112TH099B01</t>
  </si>
  <si>
    <t>15112TH156C01</t>
  </si>
  <si>
    <t>15112TH118B01</t>
  </si>
  <si>
    <t>15112TH111A01</t>
  </si>
  <si>
    <t>15112TH188C01</t>
  </si>
  <si>
    <t>15112TH115C01</t>
  </si>
  <si>
    <t>15112TH118A01</t>
  </si>
  <si>
    <t>15112TH181B01</t>
  </si>
  <si>
    <t>15112TH127C01</t>
  </si>
  <si>
    <t>15112TH153C01</t>
  </si>
  <si>
    <t>15112TH156D01</t>
  </si>
  <si>
    <t>15112TH156F01</t>
  </si>
  <si>
    <t>15112TH156D02</t>
  </si>
  <si>
    <t>15112TH117B01</t>
  </si>
  <si>
    <t>15112TH100B01</t>
  </si>
  <si>
    <t>15112TH123A01</t>
  </si>
  <si>
    <t>15112TH015A01</t>
  </si>
  <si>
    <t>15112TH013A01</t>
  </si>
  <si>
    <t>15112TH164A01</t>
  </si>
  <si>
    <t>15112TH104A01</t>
  </si>
  <si>
    <t>15112TH028B01</t>
  </si>
  <si>
    <t>15112TH177B01</t>
  </si>
  <si>
    <t>15112TH032B01</t>
  </si>
  <si>
    <t>15112TH119A01</t>
  </si>
  <si>
    <t>15112TH017A01</t>
  </si>
  <si>
    <t>15112TH164C01</t>
  </si>
  <si>
    <t>15112TH043B01</t>
  </si>
  <si>
    <t>15112TH045A01</t>
  </si>
  <si>
    <t>15112TH009A01</t>
  </si>
  <si>
    <t>15112TH114C01</t>
  </si>
  <si>
    <t>15112TH038A01</t>
  </si>
  <si>
    <t>15112TH080C01</t>
  </si>
  <si>
    <t>15112TH120C01</t>
  </si>
  <si>
    <t>15112TH073B01</t>
  </si>
  <si>
    <t>15112TH047A01</t>
  </si>
  <si>
    <t>15112TH037A01</t>
  </si>
  <si>
    <t>15112TH164A02</t>
  </si>
  <si>
    <t>15112TH071A01</t>
  </si>
  <si>
    <t>15112TH079B01</t>
  </si>
  <si>
    <t>15112TH076A01</t>
  </si>
  <si>
    <t>15112TH060A01</t>
  </si>
  <si>
    <t>15112TH069B02</t>
  </si>
  <si>
    <t>15112TH081A01</t>
  </si>
  <si>
    <t>15112TH081C01</t>
  </si>
  <si>
    <t>15112TH097D01</t>
  </si>
  <si>
    <t>15112TH097D03</t>
  </si>
  <si>
    <t>15112TH055B01</t>
  </si>
  <si>
    <t>15112TH030B01</t>
  </si>
  <si>
    <t>15112TH191B01</t>
  </si>
  <si>
    <t>Shield</t>
  </si>
  <si>
    <t>Carbonate: grey, tan, brown, pink or white</t>
  </si>
  <si>
    <t>Shale: hard, grey to light grey coloured</t>
  </si>
  <si>
    <t>Shale: black, grey or brown, soft, speckled white</t>
  </si>
  <si>
    <t>Shale: black to brown, brittle</t>
  </si>
  <si>
    <t>Undifferentiated Sandstone</t>
  </si>
  <si>
    <t xml:space="preserve">Undifferentiated Sedimentary </t>
  </si>
  <si>
    <t>Unknown</t>
  </si>
  <si>
    <t>Cretaceous Black Shale</t>
  </si>
  <si>
    <t>15112TH185B01</t>
  </si>
  <si>
    <t>n</t>
  </si>
  <si>
    <t>Simplified Classification Categories</t>
  </si>
  <si>
    <t>Sample ID</t>
  </si>
  <si>
    <t>Odanah Member</t>
  </si>
  <si>
    <t>Favel Formation</t>
  </si>
  <si>
    <t xml:space="preserve">Easting                 (NAD83; UTM Zone 14N) </t>
  </si>
  <si>
    <t xml:space="preserve">Northing               (NAD83; UTM Zone 14N) </t>
  </si>
  <si>
    <t>Carbonate</t>
  </si>
  <si>
    <t>Iron-rich sandstone</t>
  </si>
  <si>
    <r>
      <t xml:space="preserve">Table 16: </t>
    </r>
    <r>
      <rPr>
        <sz val="11"/>
        <color indexed="8"/>
        <rFont val="Arial"/>
        <family val="2"/>
      </rPr>
      <t>Till-sample clast counts, sieved 8+ mm size-fraction, count percentage results.</t>
    </r>
  </si>
  <si>
    <r>
      <t>Favel Fm  (</t>
    </r>
    <r>
      <rPr>
        <b/>
        <i/>
        <sz val="10"/>
        <color indexed="8"/>
        <rFont val="Arial"/>
        <family val="2"/>
      </rPr>
      <t>Inoceramus</t>
    </r>
    <r>
      <rPr>
        <b/>
        <sz val="10"/>
        <color indexed="8"/>
        <rFont val="Arial"/>
        <family val="2"/>
      </rPr>
      <t xml:space="preserve"> bearing)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</si>
</sst>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Geneva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i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45">
    <xf numFmtId="0" fontId="0" fillId="0" borderId="0" xfId="0"/>
    <xf numFmtId="0" fontId="5" fillId="0" borderId="0" xfId="0" applyFont="1" applyFill="1" applyAlignment="1">
      <alignment horizontal="center"/>
    </xf>
    <xf numFmtId="1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4" fillId="0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center" vertical="center"/>
    </xf>
    <xf numFmtId="1" fontId="5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 applyProtection="1">
      <alignment horizontal="center" vertical="center" wrapText="1"/>
      <protection locked="0"/>
    </xf>
    <xf numFmtId="0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/>
    </xf>
    <xf numFmtId="1" fontId="10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4" fillId="0" borderId="0" xfId="0" applyNumberFormat="1" applyFont="1" applyFill="1" applyBorder="1" applyAlignment="1" applyProtection="1">
      <alignment horizontal="center" vertical="center"/>
      <protection locked="0"/>
    </xf>
    <xf numFmtId="164" fontId="5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 wrapText="1"/>
    </xf>
    <xf numFmtId="1" fontId="7" fillId="0" borderId="1" xfId="0" applyNumberFormat="1" applyFont="1" applyFill="1" applyBorder="1" applyAlignment="1" applyProtection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6"/>
  <sheetViews>
    <sheetView tabSelected="1" zoomScaleNormal="100" workbookViewId="0"/>
  </sheetViews>
  <sheetFormatPr defaultColWidth="9.140625" defaultRowHeight="12.75"/>
  <cols>
    <col min="1" max="1" width="20.7109375" style="1" customWidth="1"/>
    <col min="2" max="3" width="15.7109375" style="1" customWidth="1"/>
    <col min="4" max="5" width="10.7109375" style="1" customWidth="1"/>
    <col min="6" max="20" width="15.7109375" style="1" customWidth="1"/>
    <col min="21" max="21" width="2.85546875" style="1" customWidth="1"/>
    <col min="22" max="27" width="12.7109375" style="1" customWidth="1"/>
    <col min="28" max="16384" width="9.140625" style="1"/>
  </cols>
  <sheetData>
    <row r="1" spans="1:27" s="21" customFormat="1" ht="18" customHeight="1">
      <c r="A1" s="19" t="s">
        <v>91</v>
      </c>
      <c r="B1" s="20"/>
      <c r="C1" s="20"/>
      <c r="D1" s="20"/>
      <c r="E1" s="20"/>
    </row>
    <row r="2" spans="1:27" s="4" customFormat="1" ht="20.100000000000001" customHeight="1">
      <c r="A2" s="37" t="s">
        <v>84</v>
      </c>
      <c r="B2" s="39" t="s">
        <v>87</v>
      </c>
      <c r="C2" s="39" t="s">
        <v>88</v>
      </c>
      <c r="D2" s="39" t="s">
        <v>0</v>
      </c>
      <c r="E2" s="35" t="s">
        <v>82</v>
      </c>
      <c r="F2" s="35" t="s">
        <v>73</v>
      </c>
      <c r="G2" s="41" t="s">
        <v>74</v>
      </c>
      <c r="H2" s="35" t="s">
        <v>75</v>
      </c>
      <c r="I2" s="35" t="s">
        <v>76</v>
      </c>
      <c r="J2" s="35" t="s">
        <v>92</v>
      </c>
      <c r="K2" s="35" t="s">
        <v>6</v>
      </c>
      <c r="L2" s="35" t="s">
        <v>90</v>
      </c>
      <c r="M2" s="35" t="s">
        <v>77</v>
      </c>
      <c r="N2" s="35" t="s">
        <v>78</v>
      </c>
      <c r="O2" s="35" t="s">
        <v>1</v>
      </c>
      <c r="P2" s="35" t="s">
        <v>13</v>
      </c>
      <c r="Q2" s="35" t="s">
        <v>2</v>
      </c>
      <c r="R2" s="35" t="s">
        <v>3</v>
      </c>
      <c r="S2" s="35" t="s">
        <v>15</v>
      </c>
      <c r="T2" s="35" t="s">
        <v>21</v>
      </c>
      <c r="U2" s="35"/>
      <c r="V2" s="43" t="s">
        <v>83</v>
      </c>
      <c r="W2" s="44"/>
      <c r="X2" s="44"/>
      <c r="Y2" s="44"/>
      <c r="Z2" s="44"/>
      <c r="AA2" s="44"/>
    </row>
    <row r="3" spans="1:27" s="2" customFormat="1" ht="46.5" customHeight="1">
      <c r="A3" s="38"/>
      <c r="B3" s="40"/>
      <c r="C3" s="40"/>
      <c r="D3" s="40"/>
      <c r="E3" s="36"/>
      <c r="F3" s="36"/>
      <c r="G3" s="42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7" t="s">
        <v>72</v>
      </c>
      <c r="W3" s="6" t="s">
        <v>89</v>
      </c>
      <c r="X3" s="6" t="s">
        <v>85</v>
      </c>
      <c r="Y3" s="6" t="s">
        <v>80</v>
      </c>
      <c r="Z3" s="6" t="s">
        <v>86</v>
      </c>
      <c r="AA3" s="6" t="s">
        <v>79</v>
      </c>
    </row>
    <row r="4" spans="1:27" s="9" customFormat="1" ht="15" customHeight="1">
      <c r="A4" s="8" t="s">
        <v>51</v>
      </c>
      <c r="B4" s="32">
        <v>484685.06</v>
      </c>
      <c r="C4" s="32">
        <v>5571959.7699999996</v>
      </c>
      <c r="D4" s="29" t="s">
        <v>9</v>
      </c>
      <c r="E4" s="10">
        <v>14</v>
      </c>
      <c r="F4" s="24">
        <v>100</v>
      </c>
      <c r="G4" s="24">
        <v>0</v>
      </c>
      <c r="H4" s="24">
        <v>0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5"/>
      <c r="V4" s="27">
        <f>P4+R4+Q4+S4</f>
        <v>0</v>
      </c>
      <c r="W4" s="24">
        <f>F4</f>
        <v>100</v>
      </c>
      <c r="X4" s="24">
        <f>G4</f>
        <v>0</v>
      </c>
      <c r="Y4" s="24">
        <f>I4+H4</f>
        <v>0</v>
      </c>
      <c r="Z4" s="24">
        <f>J4</f>
        <v>0</v>
      </c>
      <c r="AA4" s="24">
        <f>O4+N4+M4+L4+K4+T4</f>
        <v>0</v>
      </c>
    </row>
    <row r="5" spans="1:27" s="9" customFormat="1" ht="15" customHeight="1">
      <c r="A5" s="8" t="s">
        <v>40</v>
      </c>
      <c r="B5" s="32">
        <v>466532.51</v>
      </c>
      <c r="C5" s="32">
        <v>5568450.0300000003</v>
      </c>
      <c r="D5" s="29" t="s">
        <v>9</v>
      </c>
      <c r="E5" s="10">
        <v>34</v>
      </c>
      <c r="F5" s="24">
        <v>97.058823529411768</v>
      </c>
      <c r="G5" s="24">
        <v>0</v>
      </c>
      <c r="H5" s="24">
        <v>0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2.9411764705882351</v>
      </c>
      <c r="Q5" s="24">
        <v>0</v>
      </c>
      <c r="R5" s="24">
        <v>0</v>
      </c>
      <c r="S5" s="24">
        <v>0</v>
      </c>
      <c r="T5" s="24">
        <v>0</v>
      </c>
      <c r="U5" s="25"/>
      <c r="V5" s="27">
        <f t="shared" ref="V5:V64" si="0">P5+R5+Q5+S5</f>
        <v>2.9411764705882351</v>
      </c>
      <c r="W5" s="24">
        <f t="shared" ref="W5:X64" si="1">F5</f>
        <v>97.058823529411768</v>
      </c>
      <c r="X5" s="24">
        <f t="shared" si="1"/>
        <v>0</v>
      </c>
      <c r="Y5" s="24">
        <f t="shared" ref="Y5:Y64" si="2">I5+H5</f>
        <v>0</v>
      </c>
      <c r="Z5" s="24">
        <f t="shared" ref="Z5:Z64" si="3">J5</f>
        <v>0</v>
      </c>
      <c r="AA5" s="24">
        <f t="shared" ref="AA5:AA64" si="4">O5+N5+M5+L5+K5+T5</f>
        <v>0</v>
      </c>
    </row>
    <row r="6" spans="1:27" s="9" customFormat="1" ht="15" customHeight="1">
      <c r="A6" s="12" t="s">
        <v>39</v>
      </c>
      <c r="B6" s="32">
        <v>465125.84</v>
      </c>
      <c r="C6" s="32">
        <v>5575291.5999999996</v>
      </c>
      <c r="D6" s="29" t="s">
        <v>9</v>
      </c>
      <c r="E6" s="10">
        <v>82</v>
      </c>
      <c r="F6" s="24">
        <v>80.487804878048792</v>
      </c>
      <c r="G6" s="24">
        <v>6.0975609756097562</v>
      </c>
      <c r="H6" s="24">
        <v>0</v>
      </c>
      <c r="I6" s="24">
        <v>0</v>
      </c>
      <c r="J6" s="24">
        <v>0</v>
      </c>
      <c r="K6" s="24">
        <v>1.2195121951219512</v>
      </c>
      <c r="L6" s="24">
        <v>0</v>
      </c>
      <c r="M6" s="24">
        <v>0</v>
      </c>
      <c r="N6" s="24">
        <v>0</v>
      </c>
      <c r="O6" s="24">
        <v>0</v>
      </c>
      <c r="P6" s="24">
        <v>9.7560975609756095</v>
      </c>
      <c r="Q6" s="24">
        <v>1.2195121951219512</v>
      </c>
      <c r="R6" s="24">
        <v>1.2195121951219512</v>
      </c>
      <c r="S6" s="24">
        <v>0</v>
      </c>
      <c r="T6" s="24">
        <v>0</v>
      </c>
      <c r="U6" s="25"/>
      <c r="V6" s="27">
        <f t="shared" si="0"/>
        <v>12.195121951219511</v>
      </c>
      <c r="W6" s="24">
        <f t="shared" si="1"/>
        <v>80.487804878048792</v>
      </c>
      <c r="X6" s="24">
        <f t="shared" si="1"/>
        <v>6.0975609756097562</v>
      </c>
      <c r="Y6" s="24">
        <f t="shared" si="2"/>
        <v>0</v>
      </c>
      <c r="Z6" s="24">
        <f t="shared" si="3"/>
        <v>0</v>
      </c>
      <c r="AA6" s="24">
        <f t="shared" si="4"/>
        <v>1.2195121951219512</v>
      </c>
    </row>
    <row r="7" spans="1:27" s="9" customFormat="1" ht="15" customHeight="1">
      <c r="A7" s="8" t="s">
        <v>47</v>
      </c>
      <c r="B7" s="32">
        <v>466577.83</v>
      </c>
      <c r="C7" s="32">
        <v>5579092.1600000001</v>
      </c>
      <c r="D7" s="29" t="s">
        <v>9</v>
      </c>
      <c r="E7" s="10">
        <v>24</v>
      </c>
      <c r="F7" s="24">
        <v>91.666666666666657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8.3333333333333321</v>
      </c>
      <c r="Q7" s="24">
        <v>0</v>
      </c>
      <c r="R7" s="24">
        <v>0</v>
      </c>
      <c r="S7" s="24">
        <v>0</v>
      </c>
      <c r="T7" s="24">
        <v>0</v>
      </c>
      <c r="U7" s="25"/>
      <c r="V7" s="27">
        <f t="shared" si="0"/>
        <v>8.3333333333333321</v>
      </c>
      <c r="W7" s="24">
        <f t="shared" si="1"/>
        <v>91.666666666666657</v>
      </c>
      <c r="X7" s="24">
        <f t="shared" si="1"/>
        <v>0</v>
      </c>
      <c r="Y7" s="24">
        <f t="shared" si="2"/>
        <v>0</v>
      </c>
      <c r="Z7" s="24">
        <f t="shared" si="3"/>
        <v>0</v>
      </c>
      <c r="AA7" s="24">
        <f t="shared" si="4"/>
        <v>0</v>
      </c>
    </row>
    <row r="8" spans="1:27" s="9" customFormat="1" ht="15" customHeight="1">
      <c r="A8" s="11" t="s">
        <v>43</v>
      </c>
      <c r="B8" s="32">
        <v>478065.93</v>
      </c>
      <c r="C8" s="32">
        <v>5573271.7300000004</v>
      </c>
      <c r="D8" s="29" t="s">
        <v>9</v>
      </c>
      <c r="E8" s="10">
        <v>28</v>
      </c>
      <c r="F8" s="24">
        <v>92.857142857142861</v>
      </c>
      <c r="G8" s="24">
        <v>0</v>
      </c>
      <c r="H8" s="24">
        <v>0</v>
      </c>
      <c r="I8" s="24">
        <v>0</v>
      </c>
      <c r="J8" s="24">
        <v>3.5714285714285712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3.5714285714285712</v>
      </c>
      <c r="Q8" s="24">
        <v>0</v>
      </c>
      <c r="R8" s="24">
        <v>0</v>
      </c>
      <c r="S8" s="24">
        <v>0</v>
      </c>
      <c r="T8" s="24">
        <v>0</v>
      </c>
      <c r="U8" s="25"/>
      <c r="V8" s="27">
        <f t="shared" si="0"/>
        <v>3.5714285714285712</v>
      </c>
      <c r="W8" s="24">
        <f t="shared" si="1"/>
        <v>92.857142857142861</v>
      </c>
      <c r="X8" s="24">
        <f t="shared" si="1"/>
        <v>0</v>
      </c>
      <c r="Y8" s="24">
        <f t="shared" si="2"/>
        <v>0</v>
      </c>
      <c r="Z8" s="24">
        <f t="shared" si="3"/>
        <v>3.5714285714285712</v>
      </c>
      <c r="AA8" s="24">
        <f t="shared" si="4"/>
        <v>0</v>
      </c>
    </row>
    <row r="9" spans="1:27" s="9" customFormat="1" ht="15" customHeight="1">
      <c r="A9" s="13" t="s">
        <v>70</v>
      </c>
      <c r="B9" s="32">
        <v>481397.84</v>
      </c>
      <c r="C9" s="32">
        <v>5584948.1299999999</v>
      </c>
      <c r="D9" s="29" t="s">
        <v>9</v>
      </c>
      <c r="E9" s="10">
        <v>15</v>
      </c>
      <c r="F9" s="24">
        <v>80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20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5"/>
      <c r="V9" s="27">
        <f t="shared" si="0"/>
        <v>0</v>
      </c>
      <c r="W9" s="24">
        <f t="shared" si="1"/>
        <v>80</v>
      </c>
      <c r="X9" s="24">
        <f t="shared" si="1"/>
        <v>0</v>
      </c>
      <c r="Y9" s="24">
        <f t="shared" si="2"/>
        <v>0</v>
      </c>
      <c r="Z9" s="24">
        <f t="shared" si="3"/>
        <v>0</v>
      </c>
      <c r="AA9" s="24">
        <f t="shared" si="4"/>
        <v>20</v>
      </c>
    </row>
    <row r="10" spans="1:27" s="9" customFormat="1" ht="15" customHeight="1">
      <c r="A10" s="8" t="s">
        <v>45</v>
      </c>
      <c r="B10" s="32">
        <v>483052.67</v>
      </c>
      <c r="C10" s="32">
        <v>5589009.4699999997</v>
      </c>
      <c r="D10" s="29" t="s">
        <v>9</v>
      </c>
      <c r="E10" s="10">
        <v>19</v>
      </c>
      <c r="F10" s="24">
        <v>94.73684210526315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5.2631578947368416</v>
      </c>
      <c r="S10" s="24">
        <v>0</v>
      </c>
      <c r="T10" s="24">
        <v>0</v>
      </c>
      <c r="U10" s="25"/>
      <c r="V10" s="27">
        <f t="shared" si="0"/>
        <v>5.2631578947368416</v>
      </c>
      <c r="W10" s="24">
        <f t="shared" si="1"/>
        <v>94.73684210526315</v>
      </c>
      <c r="X10" s="24">
        <f t="shared" si="1"/>
        <v>0</v>
      </c>
      <c r="Y10" s="24">
        <f t="shared" si="2"/>
        <v>0</v>
      </c>
      <c r="Z10" s="24">
        <f t="shared" si="3"/>
        <v>0</v>
      </c>
      <c r="AA10" s="24">
        <f t="shared" si="4"/>
        <v>0</v>
      </c>
    </row>
    <row r="11" spans="1:27" s="9" customFormat="1" ht="15" customHeight="1">
      <c r="A11" s="11" t="s">
        <v>58</v>
      </c>
      <c r="B11" s="32">
        <v>475234.58</v>
      </c>
      <c r="C11" s="32">
        <v>5583455.0700000003</v>
      </c>
      <c r="D11" s="29" t="s">
        <v>9</v>
      </c>
      <c r="E11" s="10">
        <v>20</v>
      </c>
      <c r="F11" s="24">
        <v>85</v>
      </c>
      <c r="G11" s="24">
        <v>0</v>
      </c>
      <c r="H11" s="24">
        <v>0</v>
      </c>
      <c r="I11" s="24">
        <v>0</v>
      </c>
      <c r="J11" s="24">
        <v>10</v>
      </c>
      <c r="K11" s="24">
        <v>0</v>
      </c>
      <c r="L11" s="24">
        <v>5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5"/>
      <c r="V11" s="27">
        <f t="shared" si="0"/>
        <v>0</v>
      </c>
      <c r="W11" s="24">
        <f t="shared" si="1"/>
        <v>85</v>
      </c>
      <c r="X11" s="24">
        <f t="shared" si="1"/>
        <v>0</v>
      </c>
      <c r="Y11" s="24">
        <f t="shared" si="2"/>
        <v>0</v>
      </c>
      <c r="Z11" s="24">
        <f t="shared" si="3"/>
        <v>10</v>
      </c>
      <c r="AA11" s="24">
        <f t="shared" si="4"/>
        <v>5</v>
      </c>
    </row>
    <row r="12" spans="1:27" s="9" customFormat="1" ht="15" customHeight="1">
      <c r="A12" s="8" t="s">
        <v>53</v>
      </c>
      <c r="B12" s="32">
        <v>474803.53</v>
      </c>
      <c r="C12" s="32">
        <v>5575287.3300000001</v>
      </c>
      <c r="D12" s="29" t="s">
        <v>9</v>
      </c>
      <c r="E12" s="10">
        <v>12</v>
      </c>
      <c r="F12" s="24">
        <v>91.666666666666657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8.3333333333333321</v>
      </c>
      <c r="Q12" s="24">
        <v>0</v>
      </c>
      <c r="R12" s="24">
        <v>0</v>
      </c>
      <c r="S12" s="24">
        <v>0</v>
      </c>
      <c r="T12" s="24">
        <v>0</v>
      </c>
      <c r="U12" s="25"/>
      <c r="V12" s="27">
        <f t="shared" si="0"/>
        <v>8.3333333333333321</v>
      </c>
      <c r="W12" s="24">
        <f t="shared" si="1"/>
        <v>91.666666666666657</v>
      </c>
      <c r="X12" s="24">
        <f t="shared" si="1"/>
        <v>0</v>
      </c>
      <c r="Y12" s="24">
        <f t="shared" si="2"/>
        <v>0</v>
      </c>
      <c r="Z12" s="24">
        <f t="shared" si="3"/>
        <v>0</v>
      </c>
      <c r="AA12" s="24">
        <f t="shared" si="4"/>
        <v>0</v>
      </c>
    </row>
    <row r="13" spans="1:27" s="9" customFormat="1" ht="15" customHeight="1">
      <c r="A13" s="11" t="s">
        <v>16</v>
      </c>
      <c r="B13" s="32">
        <v>487929.06</v>
      </c>
      <c r="C13" s="32">
        <v>5585004.4000000004</v>
      </c>
      <c r="D13" s="29" t="s">
        <v>9</v>
      </c>
      <c r="E13" s="10">
        <v>68</v>
      </c>
      <c r="F13" s="24">
        <v>92.64705882352942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4.4117647058823533</v>
      </c>
      <c r="Q13" s="24">
        <v>0</v>
      </c>
      <c r="R13" s="24">
        <v>1.4705882352941175</v>
      </c>
      <c r="S13" s="24">
        <v>1.4705882352941175</v>
      </c>
      <c r="T13" s="24">
        <v>0</v>
      </c>
      <c r="U13" s="25"/>
      <c r="V13" s="27">
        <f t="shared" si="0"/>
        <v>7.3529411764705888</v>
      </c>
      <c r="W13" s="24">
        <f t="shared" si="1"/>
        <v>92.64705882352942</v>
      </c>
      <c r="X13" s="24">
        <f t="shared" si="1"/>
        <v>0</v>
      </c>
      <c r="Y13" s="24">
        <f t="shared" si="2"/>
        <v>0</v>
      </c>
      <c r="Z13" s="24">
        <f t="shared" si="3"/>
        <v>0</v>
      </c>
      <c r="AA13" s="24">
        <f t="shared" si="4"/>
        <v>0</v>
      </c>
    </row>
    <row r="14" spans="1:27" s="9" customFormat="1" ht="15" customHeight="1">
      <c r="A14" s="8" t="s">
        <v>49</v>
      </c>
      <c r="B14" s="32">
        <v>486374</v>
      </c>
      <c r="C14" s="32">
        <v>5593254.1399999997</v>
      </c>
      <c r="D14" s="29" t="s">
        <v>9</v>
      </c>
      <c r="E14" s="10">
        <v>118</v>
      </c>
      <c r="F14" s="24">
        <v>85.593220338983059</v>
      </c>
      <c r="G14" s="24">
        <v>0</v>
      </c>
      <c r="H14" s="24">
        <v>0</v>
      </c>
      <c r="I14" s="24">
        <v>0</v>
      </c>
      <c r="J14" s="24">
        <v>0</v>
      </c>
      <c r="K14" s="24">
        <v>0.84745762711864403</v>
      </c>
      <c r="L14" s="24">
        <v>0</v>
      </c>
      <c r="M14" s="24">
        <v>1.6949152542372881</v>
      </c>
      <c r="N14" s="24">
        <v>0</v>
      </c>
      <c r="O14" s="24">
        <v>0</v>
      </c>
      <c r="P14" s="24">
        <v>10.16949152542373</v>
      </c>
      <c r="Q14" s="24">
        <v>0</v>
      </c>
      <c r="R14" s="24">
        <v>1.6949152542372881</v>
      </c>
      <c r="S14" s="24">
        <v>0</v>
      </c>
      <c r="T14" s="24">
        <v>0</v>
      </c>
      <c r="U14" s="25"/>
      <c r="V14" s="27">
        <f t="shared" si="0"/>
        <v>11.864406779661017</v>
      </c>
      <c r="W14" s="24">
        <f t="shared" si="1"/>
        <v>85.593220338983059</v>
      </c>
      <c r="X14" s="24">
        <f t="shared" si="1"/>
        <v>0</v>
      </c>
      <c r="Y14" s="24">
        <f t="shared" si="2"/>
        <v>0</v>
      </c>
      <c r="Z14" s="24">
        <f t="shared" si="3"/>
        <v>0</v>
      </c>
      <c r="AA14" s="24">
        <f t="shared" si="4"/>
        <v>2.5423728813559321</v>
      </c>
    </row>
    <row r="15" spans="1:27" s="9" customFormat="1" ht="15" customHeight="1">
      <c r="A15" s="8" t="s">
        <v>50</v>
      </c>
      <c r="B15" s="32">
        <v>489780.18</v>
      </c>
      <c r="C15" s="32">
        <v>5591617.4400000004</v>
      </c>
      <c r="D15" s="29" t="s">
        <v>9</v>
      </c>
      <c r="E15" s="10">
        <v>35</v>
      </c>
      <c r="F15" s="24">
        <v>82.857142857142861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14.285714285714285</v>
      </c>
      <c r="Q15" s="24">
        <v>0</v>
      </c>
      <c r="R15" s="24">
        <v>2.8571428571428572</v>
      </c>
      <c r="S15" s="24">
        <v>0</v>
      </c>
      <c r="T15" s="24">
        <v>0</v>
      </c>
      <c r="U15" s="25"/>
      <c r="V15" s="27">
        <f t="shared" si="0"/>
        <v>17.142857142857142</v>
      </c>
      <c r="W15" s="24">
        <f t="shared" si="1"/>
        <v>82.857142857142861</v>
      </c>
      <c r="X15" s="24">
        <f t="shared" si="1"/>
        <v>0</v>
      </c>
      <c r="Y15" s="24">
        <f t="shared" si="2"/>
        <v>0</v>
      </c>
      <c r="Z15" s="24">
        <f t="shared" si="3"/>
        <v>0</v>
      </c>
      <c r="AA15" s="24">
        <f t="shared" si="4"/>
        <v>0</v>
      </c>
    </row>
    <row r="16" spans="1:27" s="9" customFormat="1" ht="15" customHeight="1">
      <c r="A16" s="8" t="s">
        <v>57</v>
      </c>
      <c r="B16" s="32">
        <v>492891.38</v>
      </c>
      <c r="C16" s="32">
        <v>5590031.3300000001</v>
      </c>
      <c r="D16" s="29" t="s">
        <v>9</v>
      </c>
      <c r="E16" s="10">
        <v>56</v>
      </c>
      <c r="F16" s="24">
        <v>92.857142857142861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7.1428571428571423</v>
      </c>
      <c r="Q16" s="24">
        <v>0</v>
      </c>
      <c r="R16" s="24">
        <v>0</v>
      </c>
      <c r="S16" s="24">
        <v>0</v>
      </c>
      <c r="T16" s="24">
        <v>0</v>
      </c>
      <c r="U16" s="25"/>
      <c r="V16" s="27">
        <f t="shared" si="0"/>
        <v>7.1428571428571423</v>
      </c>
      <c r="W16" s="24">
        <f t="shared" si="1"/>
        <v>92.857142857142861</v>
      </c>
      <c r="X16" s="24">
        <f t="shared" si="1"/>
        <v>0</v>
      </c>
      <c r="Y16" s="24">
        <f t="shared" si="2"/>
        <v>0</v>
      </c>
      <c r="Z16" s="24">
        <f t="shared" si="3"/>
        <v>0</v>
      </c>
      <c r="AA16" s="24">
        <f t="shared" si="4"/>
        <v>0</v>
      </c>
    </row>
    <row r="17" spans="1:27" s="9" customFormat="1" ht="15" customHeight="1">
      <c r="A17" s="11" t="s">
        <v>8</v>
      </c>
      <c r="B17" s="32">
        <v>492895.47</v>
      </c>
      <c r="C17" s="32">
        <v>5585866.5800000001</v>
      </c>
      <c r="D17" s="29" t="s">
        <v>9</v>
      </c>
      <c r="E17" s="10">
        <v>100</v>
      </c>
      <c r="F17" s="24">
        <v>95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5</v>
      </c>
      <c r="Q17" s="24">
        <v>0</v>
      </c>
      <c r="R17" s="24">
        <v>0</v>
      </c>
      <c r="S17" s="24">
        <v>0</v>
      </c>
      <c r="T17" s="24">
        <v>0</v>
      </c>
      <c r="U17" s="25"/>
      <c r="V17" s="27">
        <f t="shared" si="0"/>
        <v>5</v>
      </c>
      <c r="W17" s="24">
        <f t="shared" si="1"/>
        <v>95</v>
      </c>
      <c r="X17" s="24">
        <f t="shared" si="1"/>
        <v>0</v>
      </c>
      <c r="Y17" s="24">
        <f t="shared" si="2"/>
        <v>0</v>
      </c>
      <c r="Z17" s="24">
        <f t="shared" si="3"/>
        <v>0</v>
      </c>
      <c r="AA17" s="24">
        <f t="shared" si="4"/>
        <v>0</v>
      </c>
    </row>
    <row r="18" spans="1:27" s="9" customFormat="1" ht="15" customHeight="1">
      <c r="A18" s="13" t="s">
        <v>69</v>
      </c>
      <c r="B18" s="32">
        <v>485710.19</v>
      </c>
      <c r="C18" s="32">
        <v>5568659.7300000004</v>
      </c>
      <c r="D18" s="29" t="s">
        <v>9</v>
      </c>
      <c r="E18" s="10">
        <v>9</v>
      </c>
      <c r="F18" s="24">
        <v>88.888888888888886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11.111111111111111</v>
      </c>
      <c r="S18" s="24">
        <v>0</v>
      </c>
      <c r="T18" s="24">
        <v>0</v>
      </c>
      <c r="U18" s="25"/>
      <c r="V18" s="27">
        <f t="shared" si="0"/>
        <v>11.111111111111111</v>
      </c>
      <c r="W18" s="24">
        <f t="shared" si="1"/>
        <v>88.888888888888886</v>
      </c>
      <c r="X18" s="24">
        <f t="shared" si="1"/>
        <v>0</v>
      </c>
      <c r="Y18" s="24">
        <f t="shared" si="2"/>
        <v>0</v>
      </c>
      <c r="Z18" s="24">
        <f t="shared" si="3"/>
        <v>0</v>
      </c>
      <c r="AA18" s="24">
        <f t="shared" si="4"/>
        <v>0</v>
      </c>
    </row>
    <row r="19" spans="1:27" s="9" customFormat="1" ht="15" customHeight="1">
      <c r="A19" s="13" t="s">
        <v>63</v>
      </c>
      <c r="B19" s="32">
        <v>475869.38</v>
      </c>
      <c r="C19" s="32">
        <v>5568677.1799999997</v>
      </c>
      <c r="D19" s="29" t="s">
        <v>9</v>
      </c>
      <c r="E19" s="10">
        <v>5</v>
      </c>
      <c r="F19" s="24">
        <v>100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5"/>
      <c r="V19" s="27">
        <f t="shared" si="0"/>
        <v>0</v>
      </c>
      <c r="W19" s="24">
        <f t="shared" si="1"/>
        <v>100</v>
      </c>
      <c r="X19" s="24">
        <f t="shared" si="1"/>
        <v>0</v>
      </c>
      <c r="Y19" s="24">
        <f t="shared" si="2"/>
        <v>0</v>
      </c>
      <c r="Z19" s="24">
        <f t="shared" si="3"/>
        <v>0</v>
      </c>
      <c r="AA19" s="24">
        <f t="shared" si="4"/>
        <v>0</v>
      </c>
    </row>
    <row r="20" spans="1:27" s="9" customFormat="1" ht="15" customHeight="1">
      <c r="A20" s="13" t="s">
        <v>64</v>
      </c>
      <c r="B20" s="32">
        <v>461689.52</v>
      </c>
      <c r="C20" s="32">
        <v>5582254.5499999998</v>
      </c>
      <c r="D20" s="29" t="s">
        <v>9</v>
      </c>
      <c r="E20" s="10">
        <v>41</v>
      </c>
      <c r="F20" s="24">
        <v>0</v>
      </c>
      <c r="G20" s="24">
        <v>87.804878048780495</v>
      </c>
      <c r="H20" s="24">
        <v>0</v>
      </c>
      <c r="I20" s="24">
        <v>0</v>
      </c>
      <c r="J20" s="24">
        <v>0</v>
      </c>
      <c r="K20" s="24">
        <v>4.8780487804878048</v>
      </c>
      <c r="L20" s="24">
        <v>0</v>
      </c>
      <c r="M20" s="24">
        <v>0</v>
      </c>
      <c r="N20" s="24">
        <v>0</v>
      </c>
      <c r="O20" s="24">
        <v>0</v>
      </c>
      <c r="P20" s="24">
        <v>4.8780487804878048</v>
      </c>
      <c r="Q20" s="24">
        <v>0</v>
      </c>
      <c r="R20" s="24">
        <v>2.4390243902439024</v>
      </c>
      <c r="S20" s="24">
        <v>0</v>
      </c>
      <c r="T20" s="24">
        <v>0</v>
      </c>
      <c r="U20" s="25"/>
      <c r="V20" s="27">
        <f t="shared" si="0"/>
        <v>7.3170731707317067</v>
      </c>
      <c r="W20" s="24">
        <f t="shared" si="1"/>
        <v>0</v>
      </c>
      <c r="X20" s="24">
        <f t="shared" si="1"/>
        <v>87.804878048780495</v>
      </c>
      <c r="Y20" s="24">
        <f t="shared" si="2"/>
        <v>0</v>
      </c>
      <c r="Z20" s="24">
        <f t="shared" si="3"/>
        <v>0</v>
      </c>
      <c r="AA20" s="24">
        <f t="shared" si="4"/>
        <v>4.8780487804878048</v>
      </c>
    </row>
    <row r="21" spans="1:27" s="9" customFormat="1" ht="15" customHeight="1">
      <c r="A21" s="11" t="s">
        <v>10</v>
      </c>
      <c r="B21" s="32">
        <v>461689.52</v>
      </c>
      <c r="C21" s="32">
        <v>5582254.5499999998</v>
      </c>
      <c r="D21" s="29" t="s">
        <v>9</v>
      </c>
      <c r="E21" s="10">
        <v>81</v>
      </c>
      <c r="F21" s="24">
        <v>1.2345679012345678</v>
      </c>
      <c r="G21" s="24">
        <v>91.358024691358025</v>
      </c>
      <c r="H21" s="24">
        <v>0</v>
      </c>
      <c r="I21" s="24">
        <v>0</v>
      </c>
      <c r="J21" s="24">
        <v>0</v>
      </c>
      <c r="K21" s="24">
        <v>7.4074074074074066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5"/>
      <c r="V21" s="27">
        <f t="shared" si="0"/>
        <v>0</v>
      </c>
      <c r="W21" s="24">
        <f t="shared" si="1"/>
        <v>1.2345679012345678</v>
      </c>
      <c r="X21" s="24">
        <f t="shared" si="1"/>
        <v>91.358024691358025</v>
      </c>
      <c r="Y21" s="24">
        <f t="shared" si="2"/>
        <v>0</v>
      </c>
      <c r="Z21" s="24">
        <f t="shared" si="3"/>
        <v>0</v>
      </c>
      <c r="AA21" s="24">
        <f t="shared" si="4"/>
        <v>7.4074074074074066</v>
      </c>
    </row>
    <row r="22" spans="1:27" s="9" customFormat="1" ht="15" customHeight="1">
      <c r="A22" s="11" t="s">
        <v>60</v>
      </c>
      <c r="B22" s="32">
        <v>464940.98</v>
      </c>
      <c r="C22" s="32">
        <v>5582855.9800000004</v>
      </c>
      <c r="D22" s="29" t="s">
        <v>9</v>
      </c>
      <c r="E22" s="10">
        <v>59</v>
      </c>
      <c r="F22" s="24">
        <v>27.118644067796609</v>
      </c>
      <c r="G22" s="24">
        <v>54.237288135593218</v>
      </c>
      <c r="H22" s="24">
        <v>0</v>
      </c>
      <c r="I22" s="24">
        <v>0</v>
      </c>
      <c r="J22" s="24">
        <v>0</v>
      </c>
      <c r="K22" s="24">
        <v>1.6949152542372881</v>
      </c>
      <c r="L22" s="24">
        <v>0</v>
      </c>
      <c r="M22" s="24">
        <v>0</v>
      </c>
      <c r="N22" s="24">
        <v>0</v>
      </c>
      <c r="O22" s="24">
        <v>0</v>
      </c>
      <c r="P22" s="24">
        <v>13.559322033898304</v>
      </c>
      <c r="Q22" s="24">
        <v>0</v>
      </c>
      <c r="R22" s="24">
        <v>3.3898305084745761</v>
      </c>
      <c r="S22" s="24">
        <v>0</v>
      </c>
      <c r="T22" s="24">
        <v>0</v>
      </c>
      <c r="U22" s="25"/>
      <c r="V22" s="27">
        <f t="shared" si="0"/>
        <v>16.949152542372879</v>
      </c>
      <c r="W22" s="24">
        <f t="shared" si="1"/>
        <v>27.118644067796609</v>
      </c>
      <c r="X22" s="24">
        <f t="shared" si="1"/>
        <v>54.237288135593218</v>
      </c>
      <c r="Y22" s="24">
        <f t="shared" si="2"/>
        <v>0</v>
      </c>
      <c r="Z22" s="24">
        <f t="shared" si="3"/>
        <v>0</v>
      </c>
      <c r="AA22" s="24">
        <f t="shared" si="4"/>
        <v>1.6949152542372881</v>
      </c>
    </row>
    <row r="23" spans="1:27" s="9" customFormat="1" ht="15" customHeight="1">
      <c r="A23" s="8" t="s">
        <v>56</v>
      </c>
      <c r="B23" s="32">
        <v>467123.77</v>
      </c>
      <c r="C23" s="32">
        <v>5583443.1500000004</v>
      </c>
      <c r="D23" s="29" t="s">
        <v>9</v>
      </c>
      <c r="E23" s="10">
        <v>31</v>
      </c>
      <c r="F23" s="24">
        <v>74.193548387096769</v>
      </c>
      <c r="G23" s="24">
        <v>9.67741935483871</v>
      </c>
      <c r="H23" s="24">
        <v>0</v>
      </c>
      <c r="I23" s="24">
        <v>0</v>
      </c>
      <c r="J23" s="24">
        <v>3.225806451612903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6.4516129032258061</v>
      </c>
      <c r="Q23" s="24">
        <v>0</v>
      </c>
      <c r="R23" s="24">
        <v>6.4516129032258061</v>
      </c>
      <c r="S23" s="24">
        <v>0</v>
      </c>
      <c r="T23" s="24">
        <v>0</v>
      </c>
      <c r="U23" s="25"/>
      <c r="V23" s="27">
        <f t="shared" si="0"/>
        <v>12.903225806451612</v>
      </c>
      <c r="W23" s="24">
        <f t="shared" si="1"/>
        <v>74.193548387096769</v>
      </c>
      <c r="X23" s="24">
        <f t="shared" si="1"/>
        <v>9.67741935483871</v>
      </c>
      <c r="Y23" s="24">
        <f t="shared" si="2"/>
        <v>0</v>
      </c>
      <c r="Z23" s="24">
        <f t="shared" si="3"/>
        <v>3.225806451612903</v>
      </c>
      <c r="AA23" s="24">
        <f t="shared" si="4"/>
        <v>0</v>
      </c>
    </row>
    <row r="24" spans="1:27" s="9" customFormat="1" ht="15" customHeight="1">
      <c r="A24" s="13" t="s">
        <v>62</v>
      </c>
      <c r="B24" s="32">
        <v>465201.56</v>
      </c>
      <c r="C24" s="32">
        <v>5588294</v>
      </c>
      <c r="D24" s="29" t="s">
        <v>9</v>
      </c>
      <c r="E24" s="10">
        <v>70</v>
      </c>
      <c r="F24" s="24">
        <v>0</v>
      </c>
      <c r="G24" s="24">
        <v>94.285714285714278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5.7142857142857144</v>
      </c>
      <c r="Q24" s="24">
        <v>0</v>
      </c>
      <c r="R24" s="24">
        <v>0</v>
      </c>
      <c r="S24" s="24">
        <v>0</v>
      </c>
      <c r="T24" s="24">
        <v>0</v>
      </c>
      <c r="U24" s="25"/>
      <c r="V24" s="27">
        <f t="shared" si="0"/>
        <v>5.7142857142857144</v>
      </c>
      <c r="W24" s="24">
        <f t="shared" si="1"/>
        <v>0</v>
      </c>
      <c r="X24" s="24">
        <f t="shared" si="1"/>
        <v>94.285714285714278</v>
      </c>
      <c r="Y24" s="24">
        <f t="shared" si="2"/>
        <v>0</v>
      </c>
      <c r="Z24" s="24">
        <f t="shared" si="3"/>
        <v>0</v>
      </c>
      <c r="AA24" s="24">
        <f t="shared" si="4"/>
        <v>0</v>
      </c>
    </row>
    <row r="25" spans="1:27" s="9" customFormat="1" ht="15" customHeight="1">
      <c r="A25" s="13" t="s">
        <v>61</v>
      </c>
      <c r="B25" s="32">
        <v>466770.78</v>
      </c>
      <c r="C25" s="32">
        <v>5593961.4400000004</v>
      </c>
      <c r="D25" s="29" t="s">
        <v>9</v>
      </c>
      <c r="E25" s="10">
        <v>40</v>
      </c>
      <c r="F25" s="24">
        <v>25</v>
      </c>
      <c r="G25" s="24">
        <v>47.5</v>
      </c>
      <c r="H25" s="24">
        <v>0</v>
      </c>
      <c r="I25" s="24">
        <v>0</v>
      </c>
      <c r="J25" s="24">
        <v>0</v>
      </c>
      <c r="K25" s="24">
        <v>12.5</v>
      </c>
      <c r="L25" s="24">
        <v>0</v>
      </c>
      <c r="M25" s="24">
        <v>0</v>
      </c>
      <c r="N25" s="24">
        <v>0</v>
      </c>
      <c r="O25" s="24">
        <v>0</v>
      </c>
      <c r="P25" s="24">
        <v>10</v>
      </c>
      <c r="Q25" s="24">
        <v>0</v>
      </c>
      <c r="R25" s="24">
        <v>5</v>
      </c>
      <c r="S25" s="24">
        <v>0</v>
      </c>
      <c r="T25" s="24">
        <v>0</v>
      </c>
      <c r="U25" s="25"/>
      <c r="V25" s="27">
        <f t="shared" si="0"/>
        <v>15</v>
      </c>
      <c r="W25" s="24">
        <f t="shared" si="1"/>
        <v>25</v>
      </c>
      <c r="X25" s="24">
        <f t="shared" si="1"/>
        <v>47.5</v>
      </c>
      <c r="Y25" s="24">
        <f t="shared" si="2"/>
        <v>0</v>
      </c>
      <c r="Z25" s="24">
        <f t="shared" si="3"/>
        <v>0</v>
      </c>
      <c r="AA25" s="24">
        <f t="shared" si="4"/>
        <v>12.5</v>
      </c>
    </row>
    <row r="26" spans="1:27" s="9" customFormat="1" ht="15" customHeight="1">
      <c r="A26" s="11" t="s">
        <v>54</v>
      </c>
      <c r="B26" s="32">
        <v>471499.19</v>
      </c>
      <c r="C26" s="32">
        <v>5573872.46</v>
      </c>
      <c r="D26" s="29" t="s">
        <v>9</v>
      </c>
      <c r="E26" s="10">
        <v>7</v>
      </c>
      <c r="F26" s="24">
        <v>85.714285714285708</v>
      </c>
      <c r="G26" s="24">
        <v>0</v>
      </c>
      <c r="H26" s="24">
        <v>0</v>
      </c>
      <c r="I26" s="24">
        <v>0</v>
      </c>
      <c r="J26" s="24">
        <v>14.285714285714285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5"/>
      <c r="V26" s="27">
        <f t="shared" si="0"/>
        <v>0</v>
      </c>
      <c r="W26" s="24">
        <f t="shared" si="1"/>
        <v>85.714285714285708</v>
      </c>
      <c r="X26" s="24">
        <f t="shared" si="1"/>
        <v>0</v>
      </c>
      <c r="Y26" s="24">
        <f t="shared" si="2"/>
        <v>0</v>
      </c>
      <c r="Z26" s="24">
        <f t="shared" si="3"/>
        <v>14.285714285714285</v>
      </c>
      <c r="AA26" s="24">
        <f t="shared" si="4"/>
        <v>0</v>
      </c>
    </row>
    <row r="27" spans="1:27" s="9" customFormat="1" ht="15" customHeight="1">
      <c r="A27" s="13" t="s">
        <v>65</v>
      </c>
      <c r="B27" s="32">
        <v>471534.69</v>
      </c>
      <c r="C27" s="32">
        <v>5576923.9800000004</v>
      </c>
      <c r="D27" s="29" t="s">
        <v>9</v>
      </c>
      <c r="E27" s="10">
        <v>60</v>
      </c>
      <c r="F27" s="24">
        <v>0</v>
      </c>
      <c r="G27" s="24">
        <v>75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5</v>
      </c>
      <c r="N27" s="24">
        <v>0</v>
      </c>
      <c r="O27" s="24">
        <v>0</v>
      </c>
      <c r="P27" s="24">
        <v>18.333333333333332</v>
      </c>
      <c r="Q27" s="24">
        <v>0</v>
      </c>
      <c r="R27" s="24">
        <v>1.6666666666666667</v>
      </c>
      <c r="S27" s="24">
        <v>0</v>
      </c>
      <c r="T27" s="24">
        <v>0</v>
      </c>
      <c r="U27" s="25"/>
      <c r="V27" s="27">
        <f t="shared" si="0"/>
        <v>20</v>
      </c>
      <c r="W27" s="24">
        <f t="shared" si="1"/>
        <v>0</v>
      </c>
      <c r="X27" s="24">
        <f t="shared" si="1"/>
        <v>75</v>
      </c>
      <c r="Y27" s="24">
        <f t="shared" si="2"/>
        <v>0</v>
      </c>
      <c r="Z27" s="24">
        <f t="shared" si="3"/>
        <v>0</v>
      </c>
      <c r="AA27" s="24">
        <f t="shared" si="4"/>
        <v>5</v>
      </c>
    </row>
    <row r="28" spans="1:27" s="9" customFormat="1" ht="15" customHeight="1">
      <c r="A28" s="13" t="s">
        <v>66</v>
      </c>
      <c r="B28" s="32">
        <v>471534.69</v>
      </c>
      <c r="C28" s="32">
        <v>5576923.9800000004</v>
      </c>
      <c r="D28" s="29" t="s">
        <v>9</v>
      </c>
      <c r="E28" s="10">
        <v>21</v>
      </c>
      <c r="F28" s="24">
        <v>80.952380952380949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14.285714285714285</v>
      </c>
      <c r="Q28" s="24">
        <v>0</v>
      </c>
      <c r="R28" s="24">
        <v>4.7619047619047619</v>
      </c>
      <c r="S28" s="24">
        <v>0</v>
      </c>
      <c r="T28" s="24">
        <v>0</v>
      </c>
      <c r="U28" s="25"/>
      <c r="V28" s="27">
        <f t="shared" si="0"/>
        <v>19.047619047619047</v>
      </c>
      <c r="W28" s="24">
        <f t="shared" si="1"/>
        <v>80.952380952380949</v>
      </c>
      <c r="X28" s="24">
        <f t="shared" si="1"/>
        <v>0</v>
      </c>
      <c r="Y28" s="24">
        <f t="shared" si="2"/>
        <v>0</v>
      </c>
      <c r="Z28" s="24">
        <f t="shared" si="3"/>
        <v>0</v>
      </c>
      <c r="AA28" s="24">
        <f t="shared" si="4"/>
        <v>0</v>
      </c>
    </row>
    <row r="29" spans="1:27" s="9" customFormat="1" ht="15" customHeight="1">
      <c r="A29" s="11" t="s">
        <v>12</v>
      </c>
      <c r="B29" s="32">
        <v>471554.91</v>
      </c>
      <c r="C29" s="32">
        <v>5582974.3300000001</v>
      </c>
      <c r="D29" s="29" t="s">
        <v>9</v>
      </c>
      <c r="E29" s="10">
        <v>33</v>
      </c>
      <c r="F29" s="24">
        <v>69.696969696969703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18.181818181818183</v>
      </c>
      <c r="O29" s="24">
        <v>0</v>
      </c>
      <c r="P29" s="24">
        <v>6.0606060606060606</v>
      </c>
      <c r="Q29" s="24">
        <v>3.0303030303030303</v>
      </c>
      <c r="R29" s="24">
        <v>3.0303030303030303</v>
      </c>
      <c r="S29" s="24">
        <v>0</v>
      </c>
      <c r="T29" s="24">
        <v>0</v>
      </c>
      <c r="V29" s="27">
        <f t="shared" si="0"/>
        <v>12.121212121212121</v>
      </c>
      <c r="W29" s="24">
        <f t="shared" si="1"/>
        <v>69.696969696969703</v>
      </c>
      <c r="X29" s="24">
        <f t="shared" si="1"/>
        <v>0</v>
      </c>
      <c r="Y29" s="24">
        <f t="shared" si="2"/>
        <v>0</v>
      </c>
      <c r="Z29" s="24">
        <f t="shared" si="3"/>
        <v>0</v>
      </c>
      <c r="AA29" s="24">
        <f t="shared" si="4"/>
        <v>18.181818181818183</v>
      </c>
    </row>
    <row r="30" spans="1:27" s="9" customFormat="1" ht="15" customHeight="1">
      <c r="A30" s="11" t="s">
        <v>11</v>
      </c>
      <c r="B30" s="32">
        <v>482786.27</v>
      </c>
      <c r="C30" s="32">
        <v>5564512.1100000003</v>
      </c>
      <c r="D30" s="29" t="s">
        <v>9</v>
      </c>
      <c r="E30" s="10">
        <v>18</v>
      </c>
      <c r="F30" s="24">
        <v>88.888888888888886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5.5555555555555554</v>
      </c>
      <c r="Q30" s="24">
        <v>0</v>
      </c>
      <c r="R30" s="24">
        <v>5.5555555555555554</v>
      </c>
      <c r="S30" s="24">
        <v>0</v>
      </c>
      <c r="T30" s="24">
        <v>0</v>
      </c>
      <c r="U30" s="25"/>
      <c r="V30" s="27">
        <f t="shared" si="0"/>
        <v>11.111111111111111</v>
      </c>
      <c r="W30" s="24">
        <f t="shared" si="1"/>
        <v>88.888888888888886</v>
      </c>
      <c r="X30" s="24">
        <f t="shared" si="1"/>
        <v>0</v>
      </c>
      <c r="Y30" s="24">
        <f t="shared" si="2"/>
        <v>0</v>
      </c>
      <c r="Z30" s="24">
        <f t="shared" si="3"/>
        <v>0</v>
      </c>
      <c r="AA30" s="24">
        <f t="shared" si="4"/>
        <v>0</v>
      </c>
    </row>
    <row r="31" spans="1:27" s="9" customFormat="1" ht="15" customHeight="1">
      <c r="A31" s="13" t="s">
        <v>67</v>
      </c>
      <c r="B31" s="32">
        <v>482786.27</v>
      </c>
      <c r="C31" s="32">
        <v>5564512.1100000003</v>
      </c>
      <c r="D31" s="29" t="s">
        <v>9</v>
      </c>
      <c r="E31" s="10">
        <v>76</v>
      </c>
      <c r="F31" s="24">
        <v>81.578947368421055</v>
      </c>
      <c r="G31" s="24">
        <v>0</v>
      </c>
      <c r="H31" s="24">
        <v>1.3157894736842104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14.473684210526317</v>
      </c>
      <c r="Q31" s="24">
        <v>0</v>
      </c>
      <c r="R31" s="24">
        <v>2.6315789473684208</v>
      </c>
      <c r="S31" s="24">
        <v>0</v>
      </c>
      <c r="T31" s="24">
        <v>0</v>
      </c>
      <c r="U31" s="25"/>
      <c r="V31" s="27">
        <f t="shared" si="0"/>
        <v>17.105263157894736</v>
      </c>
      <c r="W31" s="24">
        <f t="shared" si="1"/>
        <v>81.578947368421055</v>
      </c>
      <c r="X31" s="24">
        <f t="shared" si="1"/>
        <v>0</v>
      </c>
      <c r="Y31" s="24">
        <f t="shared" si="2"/>
        <v>1.3157894736842104</v>
      </c>
      <c r="Z31" s="24">
        <f t="shared" si="3"/>
        <v>0</v>
      </c>
      <c r="AA31" s="24">
        <f t="shared" si="4"/>
        <v>0</v>
      </c>
    </row>
    <row r="32" spans="1:27" s="9" customFormat="1" ht="15" customHeight="1">
      <c r="A32" s="11" t="s">
        <v>14</v>
      </c>
      <c r="B32" s="32">
        <v>482786.27</v>
      </c>
      <c r="C32" s="32">
        <v>5564512.1100000003</v>
      </c>
      <c r="D32" s="29" t="s">
        <v>9</v>
      </c>
      <c r="E32" s="10">
        <v>60</v>
      </c>
      <c r="F32" s="24">
        <v>86.666666666666671</v>
      </c>
      <c r="G32" s="24">
        <v>1.6666666666666667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10</v>
      </c>
      <c r="Q32" s="24">
        <v>0</v>
      </c>
      <c r="R32" s="24">
        <v>0</v>
      </c>
      <c r="S32" s="24">
        <v>1.6666666666666667</v>
      </c>
      <c r="T32" s="24">
        <v>0</v>
      </c>
      <c r="U32" s="25"/>
      <c r="V32" s="27">
        <f t="shared" si="0"/>
        <v>11.666666666666666</v>
      </c>
      <c r="W32" s="24">
        <f t="shared" si="1"/>
        <v>86.666666666666671</v>
      </c>
      <c r="X32" s="24">
        <f t="shared" si="1"/>
        <v>1.6666666666666667</v>
      </c>
      <c r="Y32" s="24">
        <f t="shared" si="2"/>
        <v>0</v>
      </c>
      <c r="Z32" s="24">
        <f t="shared" si="3"/>
        <v>0</v>
      </c>
      <c r="AA32" s="24">
        <f t="shared" si="4"/>
        <v>0</v>
      </c>
    </row>
    <row r="33" spans="1:27" s="9" customFormat="1" ht="15" customHeight="1">
      <c r="A33" s="13" t="s">
        <v>68</v>
      </c>
      <c r="B33" s="32">
        <v>482786.27</v>
      </c>
      <c r="C33" s="32">
        <v>5564512.1100000003</v>
      </c>
      <c r="D33" s="29" t="s">
        <v>9</v>
      </c>
      <c r="E33" s="10">
        <v>56</v>
      </c>
      <c r="F33" s="24">
        <v>78.571428571428569</v>
      </c>
      <c r="G33" s="24">
        <v>1.7857142857142856</v>
      </c>
      <c r="H33" s="24">
        <v>1.7857142857142856</v>
      </c>
      <c r="I33" s="24">
        <v>0</v>
      </c>
      <c r="J33" s="24">
        <v>0</v>
      </c>
      <c r="K33" s="24">
        <v>3.5714285714285712</v>
      </c>
      <c r="L33" s="24">
        <v>1.7857142857142856</v>
      </c>
      <c r="M33" s="24">
        <v>0</v>
      </c>
      <c r="N33" s="24">
        <v>0</v>
      </c>
      <c r="O33" s="24">
        <v>0</v>
      </c>
      <c r="P33" s="24">
        <v>12.5</v>
      </c>
      <c r="Q33" s="24">
        <v>0</v>
      </c>
      <c r="R33" s="24">
        <v>0</v>
      </c>
      <c r="S33" s="24">
        <v>0</v>
      </c>
      <c r="T33" s="24">
        <v>0</v>
      </c>
      <c r="U33" s="25"/>
      <c r="V33" s="27">
        <f t="shared" si="0"/>
        <v>12.5</v>
      </c>
      <c r="W33" s="24">
        <f t="shared" si="1"/>
        <v>78.571428571428569</v>
      </c>
      <c r="X33" s="24">
        <f t="shared" si="1"/>
        <v>1.7857142857142856</v>
      </c>
      <c r="Y33" s="24">
        <f t="shared" si="2"/>
        <v>1.7857142857142856</v>
      </c>
      <c r="Z33" s="24">
        <f t="shared" si="3"/>
        <v>0</v>
      </c>
      <c r="AA33" s="24">
        <f t="shared" si="4"/>
        <v>5.3571428571428568</v>
      </c>
    </row>
    <row r="34" spans="1:27" s="9" customFormat="1" ht="15" customHeight="1">
      <c r="A34" s="12" t="s">
        <v>23</v>
      </c>
      <c r="B34" s="32">
        <v>475597.5</v>
      </c>
      <c r="C34" s="32">
        <v>5578551.0300000003</v>
      </c>
      <c r="D34" s="29" t="s">
        <v>9</v>
      </c>
      <c r="E34" s="10">
        <v>79</v>
      </c>
      <c r="F34" s="24">
        <v>65.822784810126578</v>
      </c>
      <c r="G34" s="24">
        <v>8.8607594936708853</v>
      </c>
      <c r="H34" s="24">
        <v>0</v>
      </c>
      <c r="I34" s="24">
        <v>0</v>
      </c>
      <c r="J34" s="24">
        <v>5.0632911392405067</v>
      </c>
      <c r="K34" s="24">
        <v>7.59493670886076</v>
      </c>
      <c r="L34" s="24">
        <v>0</v>
      </c>
      <c r="M34" s="24">
        <v>7.59493670886076</v>
      </c>
      <c r="N34" s="24">
        <v>0</v>
      </c>
      <c r="O34" s="24">
        <v>0</v>
      </c>
      <c r="P34" s="24">
        <v>5.0632911392405067</v>
      </c>
      <c r="Q34" s="24">
        <v>0</v>
      </c>
      <c r="R34" s="24">
        <v>0</v>
      </c>
      <c r="S34" s="24">
        <v>0</v>
      </c>
      <c r="T34" s="24">
        <v>0</v>
      </c>
      <c r="V34" s="27">
        <f t="shared" si="0"/>
        <v>5.0632911392405067</v>
      </c>
      <c r="W34" s="24">
        <f t="shared" si="1"/>
        <v>65.822784810126578</v>
      </c>
      <c r="X34" s="24">
        <f t="shared" si="1"/>
        <v>8.8607594936708853</v>
      </c>
      <c r="Y34" s="24">
        <f t="shared" si="2"/>
        <v>0</v>
      </c>
      <c r="Z34" s="24">
        <f t="shared" si="3"/>
        <v>5.0632911392405067</v>
      </c>
      <c r="AA34" s="24">
        <f t="shared" si="4"/>
        <v>15.18987341772152</v>
      </c>
    </row>
    <row r="35" spans="1:27" s="9" customFormat="1" ht="15" customHeight="1">
      <c r="A35" s="11" t="s">
        <v>37</v>
      </c>
      <c r="B35" s="32">
        <v>476941.19</v>
      </c>
      <c r="C35" s="32">
        <v>5576911.21</v>
      </c>
      <c r="D35" s="29" t="s">
        <v>9</v>
      </c>
      <c r="E35" s="10">
        <v>42</v>
      </c>
      <c r="F35" s="24">
        <v>76.19047619047619</v>
      </c>
      <c r="G35" s="24">
        <v>0</v>
      </c>
      <c r="H35" s="24">
        <v>0</v>
      </c>
      <c r="I35" s="24">
        <v>0</v>
      </c>
      <c r="J35" s="24">
        <v>11.904761904761903</v>
      </c>
      <c r="K35" s="24">
        <v>0</v>
      </c>
      <c r="L35" s="24">
        <v>0</v>
      </c>
      <c r="M35" s="24">
        <v>2.3809523809523809</v>
      </c>
      <c r="N35" s="24">
        <v>0</v>
      </c>
      <c r="O35" s="24">
        <v>0</v>
      </c>
      <c r="P35" s="24">
        <v>7.1428571428571423</v>
      </c>
      <c r="Q35" s="24">
        <v>0</v>
      </c>
      <c r="R35" s="24">
        <v>2.3809523809523809</v>
      </c>
      <c r="S35" s="24">
        <v>0</v>
      </c>
      <c r="T35" s="24">
        <v>0</v>
      </c>
      <c r="U35" s="25"/>
      <c r="V35" s="27">
        <f t="shared" si="0"/>
        <v>9.5238095238095237</v>
      </c>
      <c r="W35" s="24">
        <f t="shared" si="1"/>
        <v>76.19047619047619</v>
      </c>
      <c r="X35" s="24">
        <f t="shared" si="1"/>
        <v>0</v>
      </c>
      <c r="Y35" s="24">
        <f t="shared" si="2"/>
        <v>0</v>
      </c>
      <c r="Z35" s="24">
        <f t="shared" si="3"/>
        <v>11.904761904761903</v>
      </c>
      <c r="AA35" s="24">
        <f t="shared" si="4"/>
        <v>2.3809523809523809</v>
      </c>
    </row>
    <row r="36" spans="1:27" s="9" customFormat="1" ht="15" customHeight="1">
      <c r="A36" s="11" t="s">
        <v>42</v>
      </c>
      <c r="B36" s="32">
        <v>480238.25</v>
      </c>
      <c r="C36" s="32">
        <v>5576866.1799999997</v>
      </c>
      <c r="D36" s="29" t="s">
        <v>9</v>
      </c>
      <c r="E36" s="10">
        <v>14</v>
      </c>
      <c r="F36" s="24">
        <v>92.857142857142861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7.1428571428571423</v>
      </c>
      <c r="Q36" s="24">
        <v>0</v>
      </c>
      <c r="R36" s="24">
        <v>0</v>
      </c>
      <c r="S36" s="24">
        <v>0</v>
      </c>
      <c r="T36" s="24">
        <v>0</v>
      </c>
      <c r="V36" s="27">
        <f t="shared" si="0"/>
        <v>7.1428571428571423</v>
      </c>
      <c r="W36" s="24">
        <f t="shared" si="1"/>
        <v>92.857142857142861</v>
      </c>
      <c r="X36" s="24">
        <f t="shared" si="1"/>
        <v>0</v>
      </c>
      <c r="Y36" s="24">
        <f t="shared" si="2"/>
        <v>0</v>
      </c>
      <c r="Z36" s="24">
        <f t="shared" si="3"/>
        <v>0</v>
      </c>
      <c r="AA36" s="24">
        <f t="shared" si="4"/>
        <v>0</v>
      </c>
    </row>
    <row r="37" spans="1:27" s="9" customFormat="1" ht="15" customHeight="1">
      <c r="A37" s="11" t="s">
        <v>26</v>
      </c>
      <c r="B37" s="32">
        <v>479941.42</v>
      </c>
      <c r="C37" s="32">
        <v>5588200.8799999999</v>
      </c>
      <c r="D37" s="29" t="s">
        <v>9</v>
      </c>
      <c r="E37" s="10">
        <v>27</v>
      </c>
      <c r="F37" s="24">
        <v>74.074074074074076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25.925925925925924</v>
      </c>
      <c r="Q37" s="24">
        <v>0</v>
      </c>
      <c r="R37" s="24">
        <v>0</v>
      </c>
      <c r="S37" s="24">
        <v>0</v>
      </c>
      <c r="T37" s="24">
        <v>0</v>
      </c>
      <c r="V37" s="27">
        <f t="shared" si="0"/>
        <v>25.925925925925924</v>
      </c>
      <c r="W37" s="24">
        <f t="shared" si="1"/>
        <v>74.074074074074076</v>
      </c>
      <c r="X37" s="24">
        <f t="shared" si="1"/>
        <v>0</v>
      </c>
      <c r="Y37" s="24">
        <f t="shared" si="2"/>
        <v>0</v>
      </c>
      <c r="Z37" s="24">
        <f t="shared" si="3"/>
        <v>0</v>
      </c>
      <c r="AA37" s="24">
        <f t="shared" si="4"/>
        <v>0</v>
      </c>
    </row>
    <row r="38" spans="1:27" s="9" customFormat="1" ht="15" customHeight="1">
      <c r="A38" s="11" t="s">
        <v>52</v>
      </c>
      <c r="B38" s="32">
        <v>483605.85</v>
      </c>
      <c r="C38" s="32">
        <v>5581775.8799999999</v>
      </c>
      <c r="D38" s="29" t="s">
        <v>9</v>
      </c>
      <c r="E38" s="10">
        <v>40</v>
      </c>
      <c r="F38" s="24">
        <v>82.5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5</v>
      </c>
      <c r="N38" s="24">
        <v>0</v>
      </c>
      <c r="O38" s="24">
        <v>0</v>
      </c>
      <c r="P38" s="24">
        <v>12.5</v>
      </c>
      <c r="Q38" s="24">
        <v>0</v>
      </c>
      <c r="R38" s="24">
        <v>0</v>
      </c>
      <c r="S38" s="24">
        <v>0</v>
      </c>
      <c r="T38" s="24">
        <v>0</v>
      </c>
      <c r="V38" s="27">
        <f t="shared" si="0"/>
        <v>12.5</v>
      </c>
      <c r="W38" s="24">
        <f t="shared" si="1"/>
        <v>82.5</v>
      </c>
      <c r="X38" s="24">
        <f t="shared" si="1"/>
        <v>0</v>
      </c>
      <c r="Y38" s="24">
        <f t="shared" si="2"/>
        <v>0</v>
      </c>
      <c r="Z38" s="24">
        <f t="shared" si="3"/>
        <v>0</v>
      </c>
      <c r="AA38" s="24">
        <f t="shared" si="4"/>
        <v>5</v>
      </c>
    </row>
    <row r="39" spans="1:27" s="9" customFormat="1" ht="15" customHeight="1">
      <c r="A39" s="8" t="s">
        <v>28</v>
      </c>
      <c r="B39" s="32">
        <v>486317.58</v>
      </c>
      <c r="C39" s="32">
        <v>5577568.25</v>
      </c>
      <c r="D39" s="29" t="s">
        <v>9</v>
      </c>
      <c r="E39" s="10">
        <v>21</v>
      </c>
      <c r="F39" s="24">
        <v>80.952380952380949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9.5238095238095237</v>
      </c>
      <c r="Q39" s="24">
        <v>0</v>
      </c>
      <c r="R39" s="24">
        <v>9.5238095238095237</v>
      </c>
      <c r="S39" s="24">
        <v>0</v>
      </c>
      <c r="T39" s="24">
        <v>0</v>
      </c>
      <c r="V39" s="27">
        <f t="shared" si="0"/>
        <v>19.047619047619047</v>
      </c>
      <c r="W39" s="24">
        <f t="shared" si="1"/>
        <v>80.952380952380949</v>
      </c>
      <c r="X39" s="24">
        <f t="shared" si="1"/>
        <v>0</v>
      </c>
      <c r="Y39" s="24">
        <f t="shared" si="2"/>
        <v>0</v>
      </c>
      <c r="Z39" s="24">
        <f t="shared" si="3"/>
        <v>0</v>
      </c>
      <c r="AA39" s="24">
        <f t="shared" si="4"/>
        <v>0</v>
      </c>
    </row>
    <row r="40" spans="1:27" s="9" customFormat="1" ht="15" customHeight="1">
      <c r="A40" s="12" t="s">
        <v>36</v>
      </c>
      <c r="B40" s="32">
        <v>484504.55</v>
      </c>
      <c r="C40" s="32">
        <v>5570303.7300000004</v>
      </c>
      <c r="D40" s="29" t="s">
        <v>9</v>
      </c>
      <c r="E40" s="10">
        <v>17</v>
      </c>
      <c r="F40" s="24">
        <v>82.35294117647058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11.76470588235294</v>
      </c>
      <c r="Q40" s="24">
        <v>0</v>
      </c>
      <c r="R40" s="24">
        <v>0</v>
      </c>
      <c r="S40" s="24">
        <v>0</v>
      </c>
      <c r="T40" s="24">
        <v>5.8823529411764701</v>
      </c>
      <c r="V40" s="27">
        <f t="shared" si="0"/>
        <v>11.76470588235294</v>
      </c>
      <c r="W40" s="24">
        <f t="shared" si="1"/>
        <v>82.35294117647058</v>
      </c>
      <c r="X40" s="24">
        <f t="shared" si="1"/>
        <v>0</v>
      </c>
      <c r="Y40" s="24">
        <f t="shared" si="2"/>
        <v>0</v>
      </c>
      <c r="Z40" s="24">
        <f t="shared" si="3"/>
        <v>0</v>
      </c>
      <c r="AA40" s="24">
        <f t="shared" si="4"/>
        <v>5.8823529411764701</v>
      </c>
    </row>
    <row r="41" spans="1:27" s="9" customFormat="1" ht="15" customHeight="1">
      <c r="A41" s="11" t="s">
        <v>29</v>
      </c>
      <c r="B41" s="32">
        <v>480607.82</v>
      </c>
      <c r="C41" s="32">
        <v>5569153.6699999999</v>
      </c>
      <c r="D41" s="29" t="s">
        <v>9</v>
      </c>
      <c r="E41" s="10">
        <v>4</v>
      </c>
      <c r="F41" s="24">
        <v>100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V41" s="27">
        <f t="shared" si="0"/>
        <v>0</v>
      </c>
      <c r="W41" s="24">
        <f t="shared" si="1"/>
        <v>100</v>
      </c>
      <c r="X41" s="24">
        <f t="shared" si="1"/>
        <v>0</v>
      </c>
      <c r="Y41" s="24">
        <f t="shared" si="2"/>
        <v>0</v>
      </c>
      <c r="Z41" s="24">
        <f t="shared" si="3"/>
        <v>0</v>
      </c>
      <c r="AA41" s="24">
        <f t="shared" si="4"/>
        <v>0</v>
      </c>
    </row>
    <row r="42" spans="1:27" s="9" customFormat="1" ht="15" customHeight="1">
      <c r="A42" s="11" t="s">
        <v>25</v>
      </c>
      <c r="B42" s="32">
        <v>480607.82</v>
      </c>
      <c r="C42" s="32">
        <v>5569153.6699999999</v>
      </c>
      <c r="D42" s="29" t="s">
        <v>9</v>
      </c>
      <c r="E42" s="10">
        <v>14</v>
      </c>
      <c r="F42" s="24">
        <v>85.714285714285708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7.1428571428571423</v>
      </c>
      <c r="Q42" s="24">
        <v>0</v>
      </c>
      <c r="R42" s="24">
        <v>7.1428571428571423</v>
      </c>
      <c r="S42" s="24">
        <v>0</v>
      </c>
      <c r="T42" s="24">
        <v>0</v>
      </c>
      <c r="V42" s="27">
        <f t="shared" si="0"/>
        <v>14.285714285714285</v>
      </c>
      <c r="W42" s="24">
        <f t="shared" si="1"/>
        <v>85.714285714285708</v>
      </c>
      <c r="X42" s="24">
        <f t="shared" si="1"/>
        <v>0</v>
      </c>
      <c r="Y42" s="24">
        <f t="shared" si="2"/>
        <v>0</v>
      </c>
      <c r="Z42" s="24">
        <f t="shared" si="3"/>
        <v>0</v>
      </c>
      <c r="AA42" s="24">
        <f t="shared" si="4"/>
        <v>0</v>
      </c>
    </row>
    <row r="43" spans="1:27" s="9" customFormat="1" ht="15" customHeight="1">
      <c r="A43" s="12" t="s">
        <v>22</v>
      </c>
      <c r="B43" s="32">
        <v>480607.82</v>
      </c>
      <c r="C43" s="32">
        <v>5569153.6699999999</v>
      </c>
      <c r="D43" s="29" t="s">
        <v>9</v>
      </c>
      <c r="E43" s="10">
        <v>20</v>
      </c>
      <c r="F43" s="24">
        <v>70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20</v>
      </c>
      <c r="Q43" s="24">
        <v>0</v>
      </c>
      <c r="R43" s="24">
        <v>5</v>
      </c>
      <c r="S43" s="24">
        <v>5</v>
      </c>
      <c r="T43" s="24">
        <v>0</v>
      </c>
      <c r="V43" s="27">
        <f t="shared" si="0"/>
        <v>30</v>
      </c>
      <c r="W43" s="24">
        <f t="shared" si="1"/>
        <v>70</v>
      </c>
      <c r="X43" s="24">
        <f t="shared" si="1"/>
        <v>0</v>
      </c>
      <c r="Y43" s="24">
        <f t="shared" si="2"/>
        <v>0</v>
      </c>
      <c r="Z43" s="24">
        <f t="shared" si="3"/>
        <v>0</v>
      </c>
      <c r="AA43" s="24">
        <f t="shared" si="4"/>
        <v>0</v>
      </c>
    </row>
    <row r="44" spans="1:27" s="9" customFormat="1" ht="15" customHeight="1">
      <c r="A44" s="12" t="s">
        <v>20</v>
      </c>
      <c r="B44" s="32">
        <v>480607.82</v>
      </c>
      <c r="C44" s="32">
        <v>5569153.6699999999</v>
      </c>
      <c r="D44" s="29" t="s">
        <v>9</v>
      </c>
      <c r="E44" s="10">
        <v>21</v>
      </c>
      <c r="F44" s="24">
        <v>90.476190476190482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9.5238095238095237</v>
      </c>
      <c r="S44" s="24">
        <v>0</v>
      </c>
      <c r="T44" s="24">
        <v>0</v>
      </c>
      <c r="V44" s="27">
        <f t="shared" si="0"/>
        <v>9.5238095238095237</v>
      </c>
      <c r="W44" s="24">
        <f t="shared" si="1"/>
        <v>90.476190476190482</v>
      </c>
      <c r="X44" s="24">
        <f t="shared" si="1"/>
        <v>0</v>
      </c>
      <c r="Y44" s="24">
        <f t="shared" si="2"/>
        <v>0</v>
      </c>
      <c r="Z44" s="24">
        <f t="shared" si="3"/>
        <v>0</v>
      </c>
      <c r="AA44" s="24">
        <f t="shared" si="4"/>
        <v>0</v>
      </c>
    </row>
    <row r="45" spans="1:27" s="9" customFormat="1" ht="15" customHeight="1">
      <c r="A45" s="11" t="s">
        <v>19</v>
      </c>
      <c r="B45" s="32">
        <v>480607.82</v>
      </c>
      <c r="C45" s="32">
        <v>5569153.6699999999</v>
      </c>
      <c r="D45" s="29" t="s">
        <v>9</v>
      </c>
      <c r="E45" s="10">
        <v>12</v>
      </c>
      <c r="F45" s="24">
        <v>83.333333333333343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16.666666666666664</v>
      </c>
      <c r="Q45" s="24">
        <v>0</v>
      </c>
      <c r="R45" s="24">
        <v>0</v>
      </c>
      <c r="S45" s="24">
        <v>0</v>
      </c>
      <c r="T45" s="24">
        <v>0</v>
      </c>
      <c r="V45" s="27">
        <f t="shared" si="0"/>
        <v>16.666666666666664</v>
      </c>
      <c r="W45" s="24">
        <f t="shared" si="1"/>
        <v>83.333333333333343</v>
      </c>
      <c r="X45" s="24">
        <f t="shared" si="1"/>
        <v>0</v>
      </c>
      <c r="Y45" s="24">
        <f t="shared" si="2"/>
        <v>0</v>
      </c>
      <c r="Z45" s="24">
        <f t="shared" si="3"/>
        <v>0</v>
      </c>
      <c r="AA45" s="24">
        <f t="shared" si="4"/>
        <v>0</v>
      </c>
    </row>
    <row r="46" spans="1:27" s="9" customFormat="1" ht="15" customHeight="1">
      <c r="A46" s="8" t="s">
        <v>46</v>
      </c>
      <c r="B46" s="32">
        <v>471518.83</v>
      </c>
      <c r="C46" s="32">
        <v>5588449.79</v>
      </c>
      <c r="D46" s="29" t="s">
        <v>9</v>
      </c>
      <c r="E46" s="10">
        <v>34</v>
      </c>
      <c r="F46" s="24">
        <v>44.117647058823529</v>
      </c>
      <c r="G46" s="24">
        <v>8.8235294117647065</v>
      </c>
      <c r="H46" s="24">
        <v>0</v>
      </c>
      <c r="I46" s="24">
        <v>0</v>
      </c>
      <c r="J46" s="24">
        <v>17.647058823529413</v>
      </c>
      <c r="K46" s="24">
        <v>11.76470588235294</v>
      </c>
      <c r="L46" s="24">
        <v>0</v>
      </c>
      <c r="M46" s="24">
        <v>8.8235294117647065</v>
      </c>
      <c r="N46" s="24">
        <v>0</v>
      </c>
      <c r="O46" s="24">
        <v>0</v>
      </c>
      <c r="P46" s="24">
        <v>8.8235294117647065</v>
      </c>
      <c r="Q46" s="24">
        <v>0</v>
      </c>
      <c r="R46" s="24">
        <v>0</v>
      </c>
      <c r="S46" s="24">
        <v>0</v>
      </c>
      <c r="T46" s="24">
        <v>0</v>
      </c>
      <c r="V46" s="27">
        <f t="shared" si="0"/>
        <v>8.8235294117647065</v>
      </c>
      <c r="W46" s="24">
        <f t="shared" si="1"/>
        <v>44.117647058823529</v>
      </c>
      <c r="X46" s="24">
        <f t="shared" si="1"/>
        <v>8.8235294117647065</v>
      </c>
      <c r="Y46" s="24">
        <f t="shared" si="2"/>
        <v>0</v>
      </c>
      <c r="Z46" s="24">
        <f t="shared" si="3"/>
        <v>17.647058823529413</v>
      </c>
      <c r="AA46" s="24">
        <f t="shared" si="4"/>
        <v>20.588235294117645</v>
      </c>
    </row>
    <row r="47" spans="1:27" s="9" customFormat="1" ht="15" customHeight="1">
      <c r="A47" s="11" t="s">
        <v>18</v>
      </c>
      <c r="B47" s="32">
        <v>471518.83</v>
      </c>
      <c r="C47" s="32">
        <v>5588449.79</v>
      </c>
      <c r="D47" s="29" t="s">
        <v>9</v>
      </c>
      <c r="E47" s="10">
        <v>34</v>
      </c>
      <c r="F47" s="24">
        <v>88.235294117647058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8.8235294117647065</v>
      </c>
      <c r="Q47" s="24">
        <v>0</v>
      </c>
      <c r="R47" s="24">
        <v>2.9411764705882351</v>
      </c>
      <c r="S47" s="24">
        <v>0</v>
      </c>
      <c r="T47" s="24">
        <v>0</v>
      </c>
      <c r="V47" s="27">
        <f t="shared" si="0"/>
        <v>11.764705882352942</v>
      </c>
      <c r="W47" s="24">
        <f t="shared" si="1"/>
        <v>88.235294117647058</v>
      </c>
      <c r="X47" s="24">
        <f t="shared" si="1"/>
        <v>0</v>
      </c>
      <c r="Y47" s="24">
        <f t="shared" si="2"/>
        <v>0</v>
      </c>
      <c r="Z47" s="24">
        <f t="shared" si="3"/>
        <v>0</v>
      </c>
      <c r="AA47" s="24">
        <f t="shared" si="4"/>
        <v>0</v>
      </c>
    </row>
    <row r="48" spans="1:27" s="9" customFormat="1" ht="15" customHeight="1">
      <c r="A48" s="11" t="s">
        <v>55</v>
      </c>
      <c r="B48" s="32">
        <v>482817.43</v>
      </c>
      <c r="C48" s="32">
        <v>5591655.7400000002</v>
      </c>
      <c r="D48" s="29" t="s">
        <v>9</v>
      </c>
      <c r="E48" s="10">
        <v>127</v>
      </c>
      <c r="F48" s="24">
        <v>91.338582677165363</v>
      </c>
      <c r="G48" s="24">
        <v>0</v>
      </c>
      <c r="H48" s="24">
        <v>0</v>
      </c>
      <c r="I48" s="24">
        <v>0</v>
      </c>
      <c r="J48" s="24">
        <v>0</v>
      </c>
      <c r="K48" s="24">
        <v>0.78740157480314954</v>
      </c>
      <c r="L48" s="24">
        <v>0</v>
      </c>
      <c r="M48" s="24">
        <v>0</v>
      </c>
      <c r="N48" s="24">
        <v>0</v>
      </c>
      <c r="O48" s="24">
        <v>0.78740157480314954</v>
      </c>
      <c r="P48" s="24">
        <v>4.7244094488188972</v>
      </c>
      <c r="Q48" s="24">
        <v>0</v>
      </c>
      <c r="R48" s="24">
        <v>1.5748031496062991</v>
      </c>
      <c r="S48" s="24">
        <v>0</v>
      </c>
      <c r="T48" s="24">
        <v>0.78740157480314954</v>
      </c>
      <c r="V48" s="27">
        <f t="shared" si="0"/>
        <v>6.2992125984251963</v>
      </c>
      <c r="W48" s="24">
        <f t="shared" si="1"/>
        <v>91.338582677165363</v>
      </c>
      <c r="X48" s="24">
        <f t="shared" si="1"/>
        <v>0</v>
      </c>
      <c r="Y48" s="24">
        <f t="shared" si="2"/>
        <v>0</v>
      </c>
      <c r="Z48" s="24">
        <f t="shared" si="3"/>
        <v>0</v>
      </c>
      <c r="AA48" s="24">
        <f t="shared" si="4"/>
        <v>2.3622047244094486</v>
      </c>
    </row>
    <row r="49" spans="1:27" s="9" customFormat="1" ht="15" customHeight="1">
      <c r="A49" s="11" t="s">
        <v>38</v>
      </c>
      <c r="B49" s="32">
        <v>487122.1</v>
      </c>
      <c r="C49" s="32">
        <v>5588257.2300000004</v>
      </c>
      <c r="D49" s="29" t="s">
        <v>9</v>
      </c>
      <c r="E49" s="10">
        <v>37</v>
      </c>
      <c r="F49" s="24">
        <v>91.891891891891902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2.7027027027027026</v>
      </c>
      <c r="Q49" s="24">
        <v>0</v>
      </c>
      <c r="R49" s="24">
        <v>2.7027027027027026</v>
      </c>
      <c r="S49" s="24">
        <v>2.7027027027027026</v>
      </c>
      <c r="T49" s="24">
        <v>0</v>
      </c>
      <c r="V49" s="27">
        <f t="shared" si="0"/>
        <v>8.1081081081081088</v>
      </c>
      <c r="W49" s="24">
        <f t="shared" si="1"/>
        <v>91.891891891891902</v>
      </c>
      <c r="X49" s="24">
        <f t="shared" si="1"/>
        <v>0</v>
      </c>
      <c r="Y49" s="24">
        <f t="shared" si="2"/>
        <v>0</v>
      </c>
      <c r="Z49" s="24">
        <f t="shared" si="3"/>
        <v>0</v>
      </c>
      <c r="AA49" s="24">
        <f t="shared" si="4"/>
        <v>0</v>
      </c>
    </row>
    <row r="50" spans="1:27" s="9" customFormat="1" ht="15" customHeight="1">
      <c r="A50" s="9" t="s">
        <v>31</v>
      </c>
      <c r="B50" s="32">
        <v>494503.18</v>
      </c>
      <c r="C50" s="32">
        <v>5592884.8600000003</v>
      </c>
      <c r="D50" s="29" t="s">
        <v>9</v>
      </c>
      <c r="E50" s="10">
        <v>67</v>
      </c>
      <c r="F50" s="24">
        <v>94.029850746268664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5.9701492537313428</v>
      </c>
      <c r="Q50" s="24">
        <v>0</v>
      </c>
      <c r="R50" s="24">
        <v>0</v>
      </c>
      <c r="S50" s="24">
        <v>0</v>
      </c>
      <c r="T50" s="24">
        <v>0</v>
      </c>
      <c r="V50" s="27">
        <f t="shared" si="0"/>
        <v>5.9701492537313428</v>
      </c>
      <c r="W50" s="24">
        <f t="shared" si="1"/>
        <v>94.029850746268664</v>
      </c>
      <c r="X50" s="24">
        <f t="shared" si="1"/>
        <v>0</v>
      </c>
      <c r="Y50" s="24">
        <f t="shared" si="2"/>
        <v>0</v>
      </c>
      <c r="Z50" s="24">
        <f t="shared" si="3"/>
        <v>0</v>
      </c>
      <c r="AA50" s="24">
        <f t="shared" si="4"/>
        <v>0</v>
      </c>
    </row>
    <row r="51" spans="1:27" s="9" customFormat="1" ht="15" customHeight="1">
      <c r="A51" s="8" t="s">
        <v>17</v>
      </c>
      <c r="B51" s="32">
        <v>464707.18</v>
      </c>
      <c r="C51" s="32">
        <v>5593460.3899999997</v>
      </c>
      <c r="D51" s="29" t="s">
        <v>9</v>
      </c>
      <c r="E51" s="10">
        <v>50</v>
      </c>
      <c r="F51" s="24">
        <v>18</v>
      </c>
      <c r="G51" s="24">
        <v>64</v>
      </c>
      <c r="H51" s="24">
        <v>0</v>
      </c>
      <c r="I51" s="24">
        <v>0</v>
      </c>
      <c r="J51" s="24">
        <v>2</v>
      </c>
      <c r="K51" s="24">
        <v>14.000000000000002</v>
      </c>
      <c r="L51" s="24">
        <v>0</v>
      </c>
      <c r="M51" s="24">
        <v>0</v>
      </c>
      <c r="N51" s="24">
        <v>0</v>
      </c>
      <c r="O51" s="24">
        <v>0</v>
      </c>
      <c r="P51" s="24">
        <v>2</v>
      </c>
      <c r="Q51" s="24">
        <v>0</v>
      </c>
      <c r="R51" s="24">
        <v>0</v>
      </c>
      <c r="S51" s="24">
        <v>0</v>
      </c>
      <c r="T51" s="24">
        <v>0</v>
      </c>
      <c r="V51" s="27">
        <f t="shared" si="0"/>
        <v>2</v>
      </c>
      <c r="W51" s="24">
        <f t="shared" si="1"/>
        <v>18</v>
      </c>
      <c r="X51" s="24">
        <f t="shared" si="1"/>
        <v>64</v>
      </c>
      <c r="Y51" s="24">
        <f t="shared" si="2"/>
        <v>0</v>
      </c>
      <c r="Z51" s="24">
        <f t="shared" si="3"/>
        <v>2</v>
      </c>
      <c r="AA51" s="24">
        <f t="shared" si="4"/>
        <v>14.000000000000002</v>
      </c>
    </row>
    <row r="52" spans="1:27" s="9" customFormat="1" ht="15" customHeight="1">
      <c r="A52" s="13" t="s">
        <v>32</v>
      </c>
      <c r="B52" s="32">
        <v>470805.85</v>
      </c>
      <c r="C52" s="32">
        <v>5593318.9000000004</v>
      </c>
      <c r="D52" s="29" t="s">
        <v>9</v>
      </c>
      <c r="E52" s="10">
        <v>145</v>
      </c>
      <c r="F52" s="24">
        <v>0</v>
      </c>
      <c r="G52" s="24">
        <v>0</v>
      </c>
      <c r="H52" s="24">
        <v>0</v>
      </c>
      <c r="I52" s="24">
        <v>0</v>
      </c>
      <c r="J52" s="24">
        <v>100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V52" s="27">
        <f t="shared" si="0"/>
        <v>0</v>
      </c>
      <c r="W52" s="24">
        <f t="shared" si="1"/>
        <v>0</v>
      </c>
      <c r="X52" s="24">
        <f t="shared" si="1"/>
        <v>0</v>
      </c>
      <c r="Y52" s="24">
        <f t="shared" si="2"/>
        <v>0</v>
      </c>
      <c r="Z52" s="24">
        <f t="shared" si="3"/>
        <v>100</v>
      </c>
      <c r="AA52" s="24">
        <f t="shared" si="4"/>
        <v>0</v>
      </c>
    </row>
    <row r="53" spans="1:27" s="9" customFormat="1" ht="15" customHeight="1">
      <c r="A53" s="12" t="s">
        <v>24</v>
      </c>
      <c r="B53" s="32">
        <v>471379.54</v>
      </c>
      <c r="C53" s="32">
        <v>5598261.7999999998</v>
      </c>
      <c r="D53" s="29" t="s">
        <v>9</v>
      </c>
      <c r="E53" s="10">
        <v>41</v>
      </c>
      <c r="F53" s="24">
        <v>78.048780487804876</v>
      </c>
      <c r="G53" s="24">
        <v>2.4390243902439024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9.7560975609756095</v>
      </c>
      <c r="Q53" s="24">
        <v>0</v>
      </c>
      <c r="R53" s="24">
        <v>7.3170731707317067</v>
      </c>
      <c r="S53" s="24">
        <v>2.4390243902439024</v>
      </c>
      <c r="T53" s="24">
        <v>0</v>
      </c>
      <c r="V53" s="27">
        <f t="shared" si="0"/>
        <v>19.512195121951216</v>
      </c>
      <c r="W53" s="24">
        <f t="shared" si="1"/>
        <v>78.048780487804876</v>
      </c>
      <c r="X53" s="24">
        <f t="shared" si="1"/>
        <v>2.4390243902439024</v>
      </c>
      <c r="Y53" s="24">
        <f t="shared" si="2"/>
        <v>0</v>
      </c>
      <c r="Z53" s="24">
        <f t="shared" si="3"/>
        <v>0</v>
      </c>
      <c r="AA53" s="24">
        <f t="shared" si="4"/>
        <v>0</v>
      </c>
    </row>
    <row r="54" spans="1:27" s="9" customFormat="1" ht="15" customHeight="1">
      <c r="A54" s="11" t="s">
        <v>33</v>
      </c>
      <c r="B54" s="32">
        <v>471379.54</v>
      </c>
      <c r="C54" s="32">
        <v>5598261.7999999998</v>
      </c>
      <c r="D54" s="29" t="s">
        <v>9</v>
      </c>
      <c r="E54" s="10">
        <v>75</v>
      </c>
      <c r="F54" s="24">
        <v>76</v>
      </c>
      <c r="G54" s="24">
        <v>0</v>
      </c>
      <c r="H54" s="24">
        <v>0</v>
      </c>
      <c r="I54" s="24">
        <v>0</v>
      </c>
      <c r="J54" s="24">
        <v>10.666666666666668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9.3333333333333339</v>
      </c>
      <c r="Q54" s="24">
        <v>0</v>
      </c>
      <c r="R54" s="24">
        <v>4</v>
      </c>
      <c r="S54" s="24">
        <v>0</v>
      </c>
      <c r="T54" s="24">
        <v>0</v>
      </c>
      <c r="V54" s="27">
        <f t="shared" si="0"/>
        <v>13.333333333333334</v>
      </c>
      <c r="W54" s="24">
        <f t="shared" si="1"/>
        <v>76</v>
      </c>
      <c r="X54" s="24">
        <f t="shared" si="1"/>
        <v>0</v>
      </c>
      <c r="Y54" s="24">
        <f t="shared" si="2"/>
        <v>0</v>
      </c>
      <c r="Z54" s="24">
        <f t="shared" si="3"/>
        <v>10.666666666666668</v>
      </c>
      <c r="AA54" s="24">
        <f t="shared" si="4"/>
        <v>0</v>
      </c>
    </row>
    <row r="55" spans="1:27" s="9" customFormat="1" ht="15" customHeight="1">
      <c r="A55" s="11" t="s">
        <v>35</v>
      </c>
      <c r="B55" s="32">
        <v>471379.54</v>
      </c>
      <c r="C55" s="32">
        <v>5598261.7999999998</v>
      </c>
      <c r="D55" s="29" t="s">
        <v>9</v>
      </c>
      <c r="E55" s="10">
        <v>63</v>
      </c>
      <c r="F55" s="24">
        <v>61.904761904761905</v>
      </c>
      <c r="G55" s="24">
        <v>4.7619047619047619</v>
      </c>
      <c r="H55" s="24">
        <v>0</v>
      </c>
      <c r="I55" s="24">
        <v>0</v>
      </c>
      <c r="J55" s="24">
        <v>7.9365079365079358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25.396825396825395</v>
      </c>
      <c r="Q55" s="24">
        <v>0</v>
      </c>
      <c r="R55" s="24">
        <v>0</v>
      </c>
      <c r="S55" s="24">
        <v>0</v>
      </c>
      <c r="T55" s="24">
        <v>0</v>
      </c>
      <c r="V55" s="27">
        <f t="shared" si="0"/>
        <v>25.396825396825395</v>
      </c>
      <c r="W55" s="24">
        <f t="shared" si="1"/>
        <v>61.904761904761905</v>
      </c>
      <c r="X55" s="24">
        <f t="shared" si="1"/>
        <v>4.7619047619047619</v>
      </c>
      <c r="Y55" s="24">
        <f t="shared" si="2"/>
        <v>0</v>
      </c>
      <c r="Z55" s="24">
        <f t="shared" si="3"/>
        <v>7.9365079365079358</v>
      </c>
      <c r="AA55" s="24">
        <f t="shared" si="4"/>
        <v>0</v>
      </c>
    </row>
    <row r="56" spans="1:27" s="9" customFormat="1" ht="15" customHeight="1">
      <c r="A56" s="12" t="s">
        <v>34</v>
      </c>
      <c r="B56" s="32">
        <v>471379.54</v>
      </c>
      <c r="C56" s="32">
        <v>5598261.7999999998</v>
      </c>
      <c r="D56" s="29" t="s">
        <v>9</v>
      </c>
      <c r="E56" s="10">
        <v>73</v>
      </c>
      <c r="F56" s="24">
        <v>87.671232876712324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12.328767123287671</v>
      </c>
      <c r="Q56" s="24">
        <v>0</v>
      </c>
      <c r="R56" s="24">
        <v>0</v>
      </c>
      <c r="S56" s="24">
        <v>0</v>
      </c>
      <c r="T56" s="24">
        <v>0</v>
      </c>
      <c r="V56" s="27">
        <f t="shared" si="0"/>
        <v>12.328767123287671</v>
      </c>
      <c r="W56" s="24">
        <f t="shared" si="1"/>
        <v>87.671232876712324</v>
      </c>
      <c r="X56" s="24">
        <f t="shared" si="1"/>
        <v>0</v>
      </c>
      <c r="Y56" s="24">
        <f t="shared" si="2"/>
        <v>0</v>
      </c>
      <c r="Z56" s="24">
        <f t="shared" si="3"/>
        <v>0</v>
      </c>
      <c r="AA56" s="24">
        <f t="shared" si="4"/>
        <v>0</v>
      </c>
    </row>
    <row r="57" spans="1:27" s="9" customFormat="1" ht="15" customHeight="1">
      <c r="A57" s="22" t="s">
        <v>41</v>
      </c>
      <c r="B57" s="33">
        <v>465252.26</v>
      </c>
      <c r="C57" s="33">
        <v>5585171.6299999999</v>
      </c>
      <c r="D57" s="17" t="s">
        <v>9</v>
      </c>
      <c r="E57" s="10">
        <v>71</v>
      </c>
      <c r="F57" s="24">
        <v>16.901408450704224</v>
      </c>
      <c r="G57" s="24">
        <v>77.464788732394368</v>
      </c>
      <c r="H57" s="24">
        <v>0</v>
      </c>
      <c r="I57" s="24">
        <v>0</v>
      </c>
      <c r="J57" s="24">
        <v>0</v>
      </c>
      <c r="K57" s="24">
        <v>4.225352112676056</v>
      </c>
      <c r="L57" s="24">
        <v>0</v>
      </c>
      <c r="M57" s="24">
        <v>0</v>
      </c>
      <c r="N57" s="24">
        <v>0</v>
      </c>
      <c r="O57" s="24">
        <v>0</v>
      </c>
      <c r="P57" s="24">
        <v>1.4084507042253522</v>
      </c>
      <c r="Q57" s="24">
        <v>0</v>
      </c>
      <c r="R57" s="24">
        <v>0</v>
      </c>
      <c r="S57" s="24">
        <v>0</v>
      </c>
      <c r="T57" s="24">
        <v>0</v>
      </c>
      <c r="V57" s="27">
        <f t="shared" si="0"/>
        <v>1.4084507042253522</v>
      </c>
      <c r="W57" s="24">
        <f t="shared" si="1"/>
        <v>16.901408450704224</v>
      </c>
      <c r="X57" s="24">
        <f t="shared" si="1"/>
        <v>77.464788732394368</v>
      </c>
      <c r="Y57" s="24">
        <f t="shared" si="2"/>
        <v>0</v>
      </c>
      <c r="Z57" s="24">
        <f t="shared" si="3"/>
        <v>0</v>
      </c>
      <c r="AA57" s="24">
        <f t="shared" si="4"/>
        <v>4.225352112676056</v>
      </c>
    </row>
    <row r="58" spans="1:27" s="9" customFormat="1" ht="15" customHeight="1">
      <c r="A58" s="12" t="s">
        <v>59</v>
      </c>
      <c r="B58" s="33">
        <v>465252.26</v>
      </c>
      <c r="C58" s="33">
        <v>5585171.6299999999</v>
      </c>
      <c r="D58" s="17" t="s">
        <v>9</v>
      </c>
      <c r="E58" s="10">
        <v>105</v>
      </c>
      <c r="F58" s="24">
        <v>34.285714285714285</v>
      </c>
      <c r="G58" s="24">
        <v>49.523809523809526</v>
      </c>
      <c r="H58" s="24">
        <v>0</v>
      </c>
      <c r="I58" s="24">
        <v>0</v>
      </c>
      <c r="J58" s="24">
        <v>0</v>
      </c>
      <c r="K58" s="24">
        <v>8.5714285714285712</v>
      </c>
      <c r="L58" s="24">
        <v>0</v>
      </c>
      <c r="M58" s="24">
        <v>0.95238095238095244</v>
      </c>
      <c r="N58" s="24">
        <v>0</v>
      </c>
      <c r="O58" s="24">
        <v>0</v>
      </c>
      <c r="P58" s="24">
        <v>6.666666666666667</v>
      </c>
      <c r="Q58" s="24">
        <v>0</v>
      </c>
      <c r="R58" s="24">
        <v>0</v>
      </c>
      <c r="S58" s="24">
        <v>0</v>
      </c>
      <c r="T58" s="24">
        <v>0</v>
      </c>
      <c r="V58" s="27">
        <f t="shared" si="0"/>
        <v>6.666666666666667</v>
      </c>
      <c r="W58" s="24">
        <f t="shared" si="1"/>
        <v>34.285714285714285</v>
      </c>
      <c r="X58" s="24">
        <f t="shared" si="1"/>
        <v>49.523809523809526</v>
      </c>
      <c r="Y58" s="24">
        <f t="shared" si="2"/>
        <v>0</v>
      </c>
      <c r="Z58" s="24">
        <f t="shared" si="3"/>
        <v>0</v>
      </c>
      <c r="AA58" s="24">
        <f t="shared" si="4"/>
        <v>9.5238095238095237</v>
      </c>
    </row>
    <row r="59" spans="1:27" s="9" customFormat="1" ht="15" customHeight="1">
      <c r="A59" s="12" t="s">
        <v>48</v>
      </c>
      <c r="B59" s="33">
        <v>465252.26</v>
      </c>
      <c r="C59" s="33">
        <v>5585171.6299999999</v>
      </c>
      <c r="D59" s="17" t="s">
        <v>9</v>
      </c>
      <c r="E59" s="10">
        <v>22</v>
      </c>
      <c r="F59" s="24">
        <v>18.181818181818183</v>
      </c>
      <c r="G59" s="24">
        <v>81.818181818181827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V59" s="27">
        <f t="shared" si="0"/>
        <v>0</v>
      </c>
      <c r="W59" s="24">
        <f t="shared" si="1"/>
        <v>18.181818181818183</v>
      </c>
      <c r="X59" s="24">
        <f t="shared" si="1"/>
        <v>81.818181818181827</v>
      </c>
      <c r="Y59" s="24">
        <f t="shared" si="2"/>
        <v>0</v>
      </c>
      <c r="Z59" s="24">
        <f t="shared" si="3"/>
        <v>0</v>
      </c>
      <c r="AA59" s="24">
        <f t="shared" si="4"/>
        <v>0</v>
      </c>
    </row>
    <row r="60" spans="1:27" s="9" customFormat="1" ht="15" customHeight="1">
      <c r="A60" s="22" t="s">
        <v>44</v>
      </c>
      <c r="B60" s="33">
        <v>483142.92</v>
      </c>
      <c r="C60" s="33">
        <v>5566999.5899999999</v>
      </c>
      <c r="D60" s="17" t="s">
        <v>9</v>
      </c>
      <c r="E60" s="10">
        <v>78</v>
      </c>
      <c r="F60" s="24">
        <v>91.025641025641022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2.5641025641025639</v>
      </c>
      <c r="Q60" s="24">
        <v>0</v>
      </c>
      <c r="R60" s="24">
        <v>5.1282051282051277</v>
      </c>
      <c r="S60" s="24">
        <v>1.2820512820512819</v>
      </c>
      <c r="T60" s="24">
        <v>0</v>
      </c>
      <c r="V60" s="27">
        <f t="shared" si="0"/>
        <v>8.9743589743589745</v>
      </c>
      <c r="W60" s="24">
        <f t="shared" si="1"/>
        <v>91.025641025641022</v>
      </c>
      <c r="X60" s="24">
        <f t="shared" si="1"/>
        <v>0</v>
      </c>
      <c r="Y60" s="24">
        <f t="shared" si="2"/>
        <v>0</v>
      </c>
      <c r="Z60" s="24">
        <f t="shared" si="3"/>
        <v>0</v>
      </c>
      <c r="AA60" s="24">
        <f t="shared" si="4"/>
        <v>0</v>
      </c>
    </row>
    <row r="61" spans="1:27" s="9" customFormat="1" ht="15" customHeight="1">
      <c r="A61" s="12" t="s">
        <v>30</v>
      </c>
      <c r="B61" s="33">
        <v>481330.08</v>
      </c>
      <c r="C61" s="33">
        <v>5572774.4299999997</v>
      </c>
      <c r="D61" s="17" t="s">
        <v>9</v>
      </c>
      <c r="E61" s="10">
        <v>43</v>
      </c>
      <c r="F61" s="24">
        <v>90.697674418604649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9.3023255813953494</v>
      </c>
      <c r="Q61" s="24">
        <v>0</v>
      </c>
      <c r="R61" s="24">
        <v>0</v>
      </c>
      <c r="S61" s="24">
        <v>0</v>
      </c>
      <c r="T61" s="24">
        <v>0</v>
      </c>
      <c r="V61" s="27">
        <f t="shared" si="0"/>
        <v>9.3023255813953494</v>
      </c>
      <c r="W61" s="24">
        <f t="shared" si="1"/>
        <v>90.697674418604649</v>
      </c>
      <c r="X61" s="24">
        <f t="shared" si="1"/>
        <v>0</v>
      </c>
      <c r="Y61" s="24">
        <f t="shared" si="2"/>
        <v>0</v>
      </c>
      <c r="Z61" s="24">
        <f t="shared" si="3"/>
        <v>0</v>
      </c>
      <c r="AA61" s="24">
        <f t="shared" si="4"/>
        <v>0</v>
      </c>
    </row>
    <row r="62" spans="1:27" s="9" customFormat="1" ht="15" customHeight="1">
      <c r="A62" s="15" t="s">
        <v>81</v>
      </c>
      <c r="B62" s="33">
        <v>490218.41</v>
      </c>
      <c r="C62" s="33">
        <v>5589996.5099999998</v>
      </c>
      <c r="D62" s="17" t="s">
        <v>9</v>
      </c>
      <c r="E62" s="10">
        <v>8</v>
      </c>
      <c r="F62" s="24">
        <v>50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37.5</v>
      </c>
      <c r="Q62" s="24">
        <v>0</v>
      </c>
      <c r="R62" s="24">
        <v>12.5</v>
      </c>
      <c r="S62" s="24">
        <v>0</v>
      </c>
      <c r="T62" s="24">
        <v>0</v>
      </c>
      <c r="V62" s="27">
        <f t="shared" si="0"/>
        <v>50</v>
      </c>
      <c r="W62" s="24">
        <f t="shared" si="1"/>
        <v>50</v>
      </c>
      <c r="X62" s="24">
        <f t="shared" si="1"/>
        <v>0</v>
      </c>
      <c r="Y62" s="24">
        <f t="shared" si="2"/>
        <v>0</v>
      </c>
      <c r="Z62" s="24">
        <f t="shared" si="3"/>
        <v>0</v>
      </c>
      <c r="AA62" s="24">
        <f t="shared" si="4"/>
        <v>0</v>
      </c>
    </row>
    <row r="63" spans="1:27" s="9" customFormat="1" ht="15" customHeight="1">
      <c r="A63" s="12" t="s">
        <v>27</v>
      </c>
      <c r="B63" s="33">
        <v>477079.13</v>
      </c>
      <c r="C63" s="33">
        <v>5579379.4699999997</v>
      </c>
      <c r="D63" s="17" t="s">
        <v>9</v>
      </c>
      <c r="E63" s="10">
        <v>19</v>
      </c>
      <c r="F63" s="24">
        <v>68.421052631578945</v>
      </c>
      <c r="G63" s="24">
        <v>0</v>
      </c>
      <c r="H63" s="24">
        <v>10.526315789473683</v>
      </c>
      <c r="I63" s="24">
        <v>0</v>
      </c>
      <c r="J63" s="24">
        <v>15.789473684210526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5.2631578947368416</v>
      </c>
      <c r="Q63" s="24">
        <v>0</v>
      </c>
      <c r="R63" s="24">
        <v>0</v>
      </c>
      <c r="S63" s="24">
        <v>0</v>
      </c>
      <c r="T63" s="24">
        <v>0</v>
      </c>
      <c r="V63" s="27">
        <f t="shared" si="0"/>
        <v>5.2631578947368416</v>
      </c>
      <c r="W63" s="24">
        <f t="shared" si="1"/>
        <v>68.421052631578945</v>
      </c>
      <c r="X63" s="24">
        <f t="shared" si="1"/>
        <v>0</v>
      </c>
      <c r="Y63" s="24">
        <f t="shared" si="2"/>
        <v>10.526315789473683</v>
      </c>
      <c r="Z63" s="24">
        <f t="shared" si="3"/>
        <v>15.789473684210526</v>
      </c>
      <c r="AA63" s="24">
        <f t="shared" si="4"/>
        <v>0</v>
      </c>
    </row>
    <row r="64" spans="1:27" s="25" customFormat="1" ht="15" customHeight="1">
      <c r="A64" s="15" t="s">
        <v>71</v>
      </c>
      <c r="B64" s="33">
        <v>479723.66</v>
      </c>
      <c r="C64" s="33">
        <v>5594957.7400000002</v>
      </c>
      <c r="D64" s="17" t="s">
        <v>9</v>
      </c>
      <c r="E64" s="14">
        <v>34</v>
      </c>
      <c r="F64" s="23">
        <v>91.17647058823529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5.8823529411764701</v>
      </c>
      <c r="Q64" s="23">
        <v>0</v>
      </c>
      <c r="R64" s="23">
        <v>2.9411764705882351</v>
      </c>
      <c r="S64" s="23">
        <v>0</v>
      </c>
      <c r="T64" s="23">
        <v>0</v>
      </c>
      <c r="U64" s="30"/>
      <c r="V64" s="27">
        <f t="shared" si="0"/>
        <v>8.8235294117647047</v>
      </c>
      <c r="W64" s="23">
        <f t="shared" si="1"/>
        <v>91.17647058823529</v>
      </c>
      <c r="X64" s="23">
        <f t="shared" si="1"/>
        <v>0</v>
      </c>
      <c r="Y64" s="23">
        <f t="shared" si="2"/>
        <v>0</v>
      </c>
      <c r="Z64" s="23">
        <f t="shared" si="3"/>
        <v>0</v>
      </c>
      <c r="AA64" s="23">
        <f t="shared" si="4"/>
        <v>0</v>
      </c>
    </row>
    <row r="65" spans="1:27" s="25" customFormat="1" ht="15" customHeight="1">
      <c r="A65" s="12" t="s">
        <v>5</v>
      </c>
      <c r="B65" s="33">
        <v>434956.17</v>
      </c>
      <c r="C65" s="33">
        <v>5582851.9199999999</v>
      </c>
      <c r="D65" s="17" t="s">
        <v>4</v>
      </c>
      <c r="E65" s="9">
        <v>315</v>
      </c>
      <c r="F65" s="23">
        <v>43.80952380952381</v>
      </c>
      <c r="G65" s="23">
        <v>34.603174603174601</v>
      </c>
      <c r="H65" s="23">
        <v>0</v>
      </c>
      <c r="I65" s="23">
        <v>0</v>
      </c>
      <c r="J65" s="23">
        <v>0</v>
      </c>
      <c r="K65" s="23">
        <v>3.8095238095238098</v>
      </c>
      <c r="L65" s="23">
        <v>0</v>
      </c>
      <c r="M65" s="23">
        <v>0</v>
      </c>
      <c r="N65" s="23">
        <v>0.95238095238095244</v>
      </c>
      <c r="O65" s="23">
        <v>0</v>
      </c>
      <c r="P65" s="23">
        <v>12.063492063492063</v>
      </c>
      <c r="Q65" s="23">
        <v>0</v>
      </c>
      <c r="R65" s="23">
        <v>4.7619047619047619</v>
      </c>
      <c r="S65" s="23">
        <v>0</v>
      </c>
      <c r="T65" s="23">
        <v>0</v>
      </c>
      <c r="U65" s="23"/>
      <c r="V65" s="27">
        <f t="shared" ref="V65:V66" si="5">P65+R65+Q65+S65</f>
        <v>16.825396825396826</v>
      </c>
      <c r="W65" s="23">
        <f t="shared" ref="W65:W66" si="6">F65</f>
        <v>43.80952380952381</v>
      </c>
      <c r="X65" s="23">
        <f t="shared" ref="X65:X66" si="7">G65</f>
        <v>34.603174603174601</v>
      </c>
      <c r="Y65" s="23">
        <f t="shared" ref="Y65:Y66" si="8">I65+H65</f>
        <v>0</v>
      </c>
      <c r="Z65" s="23">
        <f t="shared" ref="Z65:Z66" si="9">J65</f>
        <v>0</v>
      </c>
      <c r="AA65" s="23">
        <f t="shared" ref="AA65:AA66" si="10">O65+N65+M65+L65+K65+T65</f>
        <v>4.7619047619047619</v>
      </c>
    </row>
    <row r="66" spans="1:27" s="25" customFormat="1" ht="15" customHeight="1">
      <c r="A66" s="31" t="s">
        <v>7</v>
      </c>
      <c r="B66" s="34">
        <v>468265.08</v>
      </c>
      <c r="C66" s="34">
        <v>5587017.6100000003</v>
      </c>
      <c r="D66" s="18" t="s">
        <v>4</v>
      </c>
      <c r="E66" s="16">
        <v>384</v>
      </c>
      <c r="F66" s="26">
        <v>1.5625</v>
      </c>
      <c r="G66" s="26">
        <v>94.53125</v>
      </c>
      <c r="H66" s="26">
        <v>0</v>
      </c>
      <c r="I66" s="26">
        <v>0</v>
      </c>
      <c r="J66" s="26">
        <v>0</v>
      </c>
      <c r="K66" s="26">
        <v>0.52083333333333326</v>
      </c>
      <c r="L66" s="26">
        <v>0</v>
      </c>
      <c r="M66" s="26">
        <v>0</v>
      </c>
      <c r="N66" s="26">
        <v>0</v>
      </c>
      <c r="O66" s="26">
        <v>0</v>
      </c>
      <c r="P66" s="26">
        <v>2.34375</v>
      </c>
      <c r="Q66" s="26">
        <v>0</v>
      </c>
      <c r="R66" s="26">
        <v>1.0416666666666665</v>
      </c>
      <c r="S66" s="26">
        <v>0</v>
      </c>
      <c r="T66" s="26">
        <v>0</v>
      </c>
      <c r="U66" s="26"/>
      <c r="V66" s="28">
        <f t="shared" si="5"/>
        <v>3.3854166666666665</v>
      </c>
      <c r="W66" s="26">
        <f t="shared" si="6"/>
        <v>1.5625</v>
      </c>
      <c r="X66" s="26">
        <f t="shared" si="7"/>
        <v>94.53125</v>
      </c>
      <c r="Y66" s="26">
        <f t="shared" si="8"/>
        <v>0</v>
      </c>
      <c r="Z66" s="26">
        <f t="shared" si="9"/>
        <v>0</v>
      </c>
      <c r="AA66" s="26">
        <f t="shared" si="10"/>
        <v>0.52083333333333326</v>
      </c>
    </row>
    <row r="67" spans="1:27" s="3" customFormat="1">
      <c r="A67" s="1"/>
      <c r="B67" s="1"/>
      <c r="C67" s="1"/>
      <c r="D67" s="1"/>
      <c r="E67" s="1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</row>
    <row r="68" spans="1:27" s="3" customFormat="1">
      <c r="A68" s="1"/>
      <c r="B68" s="1"/>
      <c r="C68" s="1"/>
      <c r="D68" s="1"/>
      <c r="E68" s="1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</row>
    <row r="69" spans="1:27" s="3" customFormat="1">
      <c r="A69" s="1"/>
      <c r="B69" s="1"/>
      <c r="C69" s="1"/>
      <c r="D69" s="1"/>
      <c r="E69" s="1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</row>
    <row r="70" spans="1:27" s="3" customFormat="1">
      <c r="A70" s="1"/>
      <c r="B70" s="1"/>
      <c r="C70" s="1"/>
      <c r="D70" s="1"/>
      <c r="E70" s="1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</row>
    <row r="71" spans="1:27" s="3" customForma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7" s="3" customForma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7" s="3" customForma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7">
      <c r="V74" s="3"/>
      <c r="W74" s="3"/>
      <c r="X74" s="3"/>
      <c r="Y74" s="3"/>
      <c r="Z74" s="3"/>
      <c r="AA74" s="3"/>
    </row>
    <row r="75" spans="1:27" s="3" customForma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7" s="3" customForma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7" s="3" customForma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7" s="3" customForma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7">
      <c r="V79" s="3"/>
    </row>
    <row r="80" spans="1:27" s="3" customForma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22:27">
      <c r="V81" s="3"/>
      <c r="W81" s="3"/>
      <c r="X81" s="3"/>
      <c r="Y81" s="3"/>
      <c r="Z81" s="3"/>
      <c r="AA81" s="3"/>
    </row>
    <row r="82" spans="22:27">
      <c r="V82" s="3"/>
      <c r="W82" s="3"/>
      <c r="X82" s="3"/>
      <c r="Y82" s="3"/>
      <c r="Z82" s="3"/>
      <c r="AA82" s="3"/>
    </row>
    <row r="83" spans="22:27">
      <c r="V83" s="3"/>
      <c r="W83" s="3"/>
      <c r="X83" s="3"/>
      <c r="Y83" s="3"/>
      <c r="Z83" s="3"/>
      <c r="AA83" s="3"/>
    </row>
    <row r="84" spans="22:27">
      <c r="V84" s="3"/>
    </row>
    <row r="85" spans="22:27">
      <c r="W85" s="3"/>
      <c r="X85" s="3"/>
      <c r="Y85" s="3"/>
      <c r="Z85" s="3"/>
      <c r="AA85" s="3"/>
    </row>
    <row r="86" spans="22:27">
      <c r="V86" s="3"/>
    </row>
  </sheetData>
  <mergeCells count="22">
    <mergeCell ref="S2:S3"/>
    <mergeCell ref="T2:T3"/>
    <mergeCell ref="U2:U3"/>
    <mergeCell ref="V2:AA2"/>
    <mergeCell ref="M2:M3"/>
    <mergeCell ref="N2:N3"/>
    <mergeCell ref="O2:O3"/>
    <mergeCell ref="P2:P3"/>
    <mergeCell ref="Q2:Q3"/>
    <mergeCell ref="R2:R3"/>
    <mergeCell ref="L2:L3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conditionalFormatting sqref="A67:A1048576">
    <cfRule type="duplicateValues" dxfId="4" priority="6"/>
  </conditionalFormatting>
  <conditionalFormatting sqref="A50:A61">
    <cfRule type="duplicateValues" dxfId="3" priority="3"/>
  </conditionalFormatting>
  <conditionalFormatting sqref="A61">
    <cfRule type="duplicateValues" dxfId="2" priority="2"/>
  </conditionalFormatting>
  <conditionalFormatting sqref="A62">
    <cfRule type="duplicateValues" dxfId="1" priority="1"/>
  </conditionalFormatting>
  <conditionalFormatting sqref="C66">
    <cfRule type="duplicateValues" dxfId="0" priority="4"/>
  </conditionalFormatting>
  <pageMargins left="0.22" right="0.28999999999999998" top="0.55000000000000004" bottom="0.42" header="0.3" footer="0.22"/>
  <pageSetup paperSize="17" scale="90" orientation="landscape" verticalDpi="4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Trommelen</dc:creator>
  <cp:lastModifiedBy>Steffano, Craig (GET)</cp:lastModifiedBy>
  <cp:lastPrinted>2016-02-23T19:35:29Z</cp:lastPrinted>
  <dcterms:created xsi:type="dcterms:W3CDTF">2010-12-29T21:44:53Z</dcterms:created>
  <dcterms:modified xsi:type="dcterms:W3CDTF">2019-08-27T20:41:42Z</dcterms:modified>
</cp:coreProperties>
</file>